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rvice développement rural\1 -Titre 2 2023-2027\Modèles\3.Relevés des factures, recettes et frais de route\Relevés de factures avec logo MA\"/>
    </mc:Choice>
  </mc:AlternateContent>
  <bookViews>
    <workbookView xWindow="38280" yWindow="-120" windowWidth="29040" windowHeight="15840"/>
  </bookViews>
  <sheets>
    <sheet name="Relevé des factures" sheetId="3" r:id="rId1"/>
    <sheet name="Relevé des factures exemple" sheetId="4" r:id="rId2"/>
  </sheets>
  <definedNames>
    <definedName name="_xlnm.Print_Titles" localSheetId="0">'Relevé des factures'!$5:$7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3" l="1"/>
  <c r="H17" i="3"/>
  <c r="H12" i="3"/>
  <c r="J12" i="3"/>
  <c r="L8" i="3" l="1"/>
  <c r="H21" i="4" l="1"/>
  <c r="H20" i="4"/>
  <c r="I22" i="4"/>
  <c r="F22" i="4"/>
  <c r="H22" i="4" l="1"/>
  <c r="G22" i="4" s="1"/>
  <c r="J22" i="4" s="1"/>
  <c r="J23" i="4" l="1"/>
  <c r="J24" i="4"/>
  <c r="J25" i="4"/>
  <c r="J26" i="4"/>
  <c r="J27" i="4"/>
  <c r="H61" i="3" l="1"/>
  <c r="H26" i="4"/>
  <c r="I19" i="4"/>
  <c r="F19" i="4"/>
  <c r="H18" i="4"/>
  <c r="H17" i="4"/>
  <c r="H19" i="4" s="1"/>
  <c r="G19" i="4" s="1"/>
  <c r="J19" i="4" l="1"/>
  <c r="L19" i="4"/>
  <c r="F10" i="4"/>
  <c r="I10" i="4"/>
  <c r="H9" i="4"/>
  <c r="H8" i="4"/>
  <c r="H10" i="4" l="1"/>
  <c r="G10" i="4" l="1"/>
  <c r="J10" i="4"/>
  <c r="L10" i="4" l="1"/>
  <c r="L23" i="4"/>
  <c r="H23" i="4"/>
  <c r="F16" i="4"/>
  <c r="F29" i="4" s="1"/>
  <c r="I16" i="4"/>
  <c r="I29" i="4" s="1"/>
  <c r="L27" i="4"/>
  <c r="H27" i="4"/>
  <c r="L26" i="4"/>
  <c r="L25" i="4"/>
  <c r="H25" i="4"/>
  <c r="L24" i="4"/>
  <c r="H24" i="4"/>
  <c r="H15" i="4"/>
  <c r="H14" i="4"/>
  <c r="H13" i="4"/>
  <c r="H12" i="4"/>
  <c r="H11" i="4"/>
  <c r="L53" i="3"/>
  <c r="J9" i="3"/>
  <c r="L9" i="3" s="1"/>
  <c r="J10" i="3"/>
  <c r="L10" i="3" s="1"/>
  <c r="J11" i="3"/>
  <c r="L11" i="3" s="1"/>
  <c r="L12" i="3"/>
  <c r="J13" i="3"/>
  <c r="L13" i="3" s="1"/>
  <c r="J14" i="3"/>
  <c r="L14" i="3" s="1"/>
  <c r="J15" i="3"/>
  <c r="L15" i="3" s="1"/>
  <c r="J16" i="3"/>
  <c r="L16" i="3" s="1"/>
  <c r="J17" i="3"/>
  <c r="J18" i="3"/>
  <c r="L18" i="3" s="1"/>
  <c r="J19" i="3"/>
  <c r="L19" i="3" s="1"/>
  <c r="J20" i="3"/>
  <c r="L20" i="3" s="1"/>
  <c r="J21" i="3"/>
  <c r="L21" i="3" s="1"/>
  <c r="J22" i="3"/>
  <c r="L22" i="3" s="1"/>
  <c r="J23" i="3"/>
  <c r="L23" i="3" s="1"/>
  <c r="J24" i="3"/>
  <c r="L24" i="3" s="1"/>
  <c r="J25" i="3"/>
  <c r="L25" i="3" s="1"/>
  <c r="J26" i="3"/>
  <c r="L26" i="3" s="1"/>
  <c r="J27" i="3"/>
  <c r="L27" i="3" s="1"/>
  <c r="J28" i="3"/>
  <c r="L28" i="3" s="1"/>
  <c r="J29" i="3"/>
  <c r="L29" i="3" s="1"/>
  <c r="J30" i="3"/>
  <c r="L30" i="3" s="1"/>
  <c r="J31" i="3"/>
  <c r="L31" i="3" s="1"/>
  <c r="J32" i="3"/>
  <c r="L32" i="3" s="1"/>
  <c r="J33" i="3"/>
  <c r="L33" i="3" s="1"/>
  <c r="J34" i="3"/>
  <c r="L34" i="3" s="1"/>
  <c r="J35" i="3"/>
  <c r="L35" i="3" s="1"/>
  <c r="J36" i="3"/>
  <c r="L36" i="3" s="1"/>
  <c r="J37" i="3"/>
  <c r="L37" i="3" s="1"/>
  <c r="J38" i="3"/>
  <c r="L38" i="3" s="1"/>
  <c r="J39" i="3"/>
  <c r="L39" i="3" s="1"/>
  <c r="J40" i="3"/>
  <c r="L40" i="3" s="1"/>
  <c r="J41" i="3"/>
  <c r="L41" i="3" s="1"/>
  <c r="J42" i="3"/>
  <c r="L42" i="3" s="1"/>
  <c r="J43" i="3"/>
  <c r="L43" i="3" s="1"/>
  <c r="J44" i="3"/>
  <c r="L44" i="3" s="1"/>
  <c r="J45" i="3"/>
  <c r="L45" i="3" s="1"/>
  <c r="J46" i="3"/>
  <c r="L46" i="3" s="1"/>
  <c r="J47" i="3"/>
  <c r="L47" i="3" s="1"/>
  <c r="J48" i="3"/>
  <c r="L48" i="3" s="1"/>
  <c r="J49" i="3"/>
  <c r="L49" i="3" s="1"/>
  <c r="J50" i="3"/>
  <c r="L50" i="3" s="1"/>
  <c r="J51" i="3"/>
  <c r="L51" i="3" s="1"/>
  <c r="J52" i="3"/>
  <c r="L52" i="3" s="1"/>
  <c r="J53" i="3"/>
  <c r="J54" i="3"/>
  <c r="L54" i="3" s="1"/>
  <c r="J55" i="3"/>
  <c r="L55" i="3" s="1"/>
  <c r="J56" i="3"/>
  <c r="L56" i="3" s="1"/>
  <c r="J57" i="3"/>
  <c r="L57" i="3" s="1"/>
  <c r="J58" i="3"/>
  <c r="L58" i="3" s="1"/>
  <c r="J59" i="3"/>
  <c r="L59" i="3" s="1"/>
  <c r="J60" i="3"/>
  <c r="L60" i="3" s="1"/>
  <c r="J61" i="3"/>
  <c r="L61" i="3" s="1"/>
  <c r="J8" i="3"/>
  <c r="H9" i="3"/>
  <c r="H10" i="3"/>
  <c r="H11" i="3"/>
  <c r="H13" i="3"/>
  <c r="H14" i="3"/>
  <c r="H15" i="3"/>
  <c r="H16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8" i="3"/>
  <c r="I62" i="3"/>
  <c r="F62" i="3"/>
  <c r="H16" i="4" l="1"/>
  <c r="H29" i="4" s="1"/>
  <c r="L62" i="3"/>
  <c r="H62" i="3"/>
  <c r="G62" i="3" s="1"/>
  <c r="J62" i="3"/>
  <c r="G29" i="4" l="1"/>
  <c r="G16" i="4"/>
  <c r="J16" i="4" s="1"/>
  <c r="J29" i="4" s="1"/>
  <c r="K62" i="3"/>
  <c r="L16" i="4" l="1"/>
  <c r="L29" i="4" l="1"/>
  <c r="K29" i="4" s="1"/>
</calcChain>
</file>

<file path=xl/sharedStrings.xml><?xml version="1.0" encoding="utf-8"?>
<sst xmlns="http://schemas.openxmlformats.org/spreadsheetml/2006/main" count="106" uniqueCount="71">
  <si>
    <t>N°</t>
  </si>
  <si>
    <t>Date</t>
  </si>
  <si>
    <t>Fournisseur</t>
  </si>
  <si>
    <t>Facture n°</t>
  </si>
  <si>
    <t>Taux TVA %</t>
  </si>
  <si>
    <t xml:space="preserve">Total : </t>
  </si>
  <si>
    <t xml:space="preserve">Porteur de projet: </t>
  </si>
  <si>
    <t>Libellé du projet:</t>
  </si>
  <si>
    <t xml:space="preserve">A REMPLIR PAR LE PORTEUR DE PROJET </t>
  </si>
  <si>
    <t>15.04.2024</t>
  </si>
  <si>
    <t xml:space="preserve">retenue de garantie </t>
  </si>
  <si>
    <t>Total :</t>
  </si>
  <si>
    <t>Fournissseur DEF</t>
  </si>
  <si>
    <t>Travaux de peinture</t>
  </si>
  <si>
    <t>Fournisseur GHI</t>
  </si>
  <si>
    <t>01.05.2023</t>
  </si>
  <si>
    <t>Fournisseur CBA</t>
  </si>
  <si>
    <t>Montant éligible déclaré par le porteur de projet</t>
  </si>
  <si>
    <t>Bureau ABC</t>
  </si>
  <si>
    <t>Honoraires architectes</t>
  </si>
  <si>
    <t xml:space="preserve">Total: </t>
  </si>
  <si>
    <t>Travaux de gros-oeuvre- acompte 1 - retenue de garantie</t>
  </si>
  <si>
    <t>Travaux de gros-oeuvre- acompte 2 - retenue de garantie</t>
  </si>
  <si>
    <t>Travaux de gros-oeuvre- acompte 3 - retenue de garantie</t>
  </si>
  <si>
    <t>Travaux de gros-oeuvre- décompte  - retenue de garantie</t>
  </si>
  <si>
    <t>RELEVE DES FACTURES - TVA récupérable</t>
  </si>
  <si>
    <t>02.07.2023</t>
  </si>
  <si>
    <t>Fournisseur GHJ</t>
  </si>
  <si>
    <t>03.07.2023</t>
  </si>
  <si>
    <t>Fournisseur HJK</t>
  </si>
  <si>
    <t>2023-175</t>
  </si>
  <si>
    <t>Ventilation - 2% escompte</t>
  </si>
  <si>
    <t xml:space="preserve">Montant Facture TTC
</t>
  </si>
  <si>
    <t>Montant effectivement payé TTC</t>
  </si>
  <si>
    <t xml:space="preserve">Montant Facture hTVA
</t>
  </si>
  <si>
    <t>Montant effectivement payé hTVA</t>
  </si>
  <si>
    <t>Certifié sincère et exact, le …</t>
  </si>
  <si>
    <t>Fonction : …</t>
  </si>
  <si>
    <t>Libellé des travaux
et à préciser si Acompte/Décompte/Montant retenue de garantie et autres détails</t>
  </si>
  <si>
    <t>01.02.2023</t>
  </si>
  <si>
    <t>installation chauffage- acompte 1 - retenue de garantie</t>
  </si>
  <si>
    <t>installation chauffage- décompte- retenue de garantie</t>
  </si>
  <si>
    <t>Fournisseur JKL</t>
  </si>
  <si>
    <r>
      <t>Carrelages</t>
    </r>
    <r>
      <rPr>
        <sz val="10"/>
        <rFont val="Calibri"/>
        <family val="2"/>
        <scheme val="minor"/>
      </rPr>
      <t xml:space="preserve"> - retenue de garantie</t>
    </r>
  </si>
  <si>
    <r>
      <t>Total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(retenue de garantie pas encore payée): </t>
    </r>
  </si>
  <si>
    <t>N° TVA : 2004 1234 456</t>
  </si>
  <si>
    <t xml:space="preserve">N° TVA : </t>
  </si>
  <si>
    <t>Taux d'aide :</t>
  </si>
  <si>
    <t>Montant d'aide retenu :</t>
  </si>
  <si>
    <t>Nom et prénom : …</t>
  </si>
  <si>
    <t xml:space="preserve">Signature et cachet : </t>
  </si>
  <si>
    <t>Cases réservées au MA</t>
  </si>
  <si>
    <t>Montant éligible retenu par le MA :</t>
  </si>
  <si>
    <t>10.01.2024</t>
  </si>
  <si>
    <t>12.04.2024</t>
  </si>
  <si>
    <t>10.01.2023</t>
  </si>
  <si>
    <t>30.06.2023</t>
  </si>
  <si>
    <t>25.02.2024</t>
  </si>
  <si>
    <t>15.01.2024</t>
  </si>
  <si>
    <t>01.01.2023</t>
  </si>
  <si>
    <t>02.01.2024</t>
  </si>
  <si>
    <t>Menuiserie intérieure- acompte 1 - retenue de garantie</t>
  </si>
  <si>
    <t>Menuiserie intérieur- décompte- retenue de garantie</t>
  </si>
  <si>
    <t>Fournisseur BCD</t>
  </si>
  <si>
    <t>Fournisseur EFG</t>
  </si>
  <si>
    <t>30.09.2023</t>
  </si>
  <si>
    <t>% éligible ou pos.</t>
  </si>
  <si>
    <t>pos.1-10</t>
  </si>
  <si>
    <t>Mobilier</t>
  </si>
  <si>
    <r>
      <t xml:space="preserve">Installation électrique, </t>
    </r>
    <r>
      <rPr>
        <sz val="10"/>
        <rFont val="Calibri"/>
        <family val="2"/>
        <scheme val="minor"/>
      </rPr>
      <t xml:space="preserve">- positions non éligibles 300 € htva; </t>
    </r>
    <r>
      <rPr>
        <i/>
        <sz val="8"/>
        <rFont val="Calibri"/>
        <family val="2"/>
        <scheme val="minor"/>
      </rPr>
      <t>Explication : 5.500,00 € - 300,00 € = 5.200,00 € x 32% = 1.664,00 €</t>
    </r>
  </si>
  <si>
    <r>
      <t>Total</t>
    </r>
    <r>
      <rPr>
        <b/>
        <sz val="8"/>
        <rFont val="Calibri"/>
        <family val="2"/>
        <scheme val="minor"/>
      </rPr>
      <t xml:space="preserve"> 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positions éligibles: 15.000 € htva de 17.000 € htva</t>
    </r>
    <r>
      <rPr>
        <sz val="8"/>
        <rFont val="Calibri"/>
        <family val="2"/>
        <scheme val="minor"/>
      </rPr>
      <t xml:space="preserve">
Calcul montant éligible : 15.538,19 € ÷ 17.000 € x 15.000 € = 13.710,17 €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</si>
</sst>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1" fontId="3" fillId="0" borderId="1" xfId="0" applyNumberFormat="1" applyFont="1" applyBorder="1" applyAlignment="1" applyProtection="1">
      <alignment horizontal="center" vertical="top" wrapText="1"/>
      <protection locked="0"/>
    </xf>
    <xf numFmtId="14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 applyProtection="1">
      <alignment horizontal="right" vertical="top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NumberFormat="1" applyFont="1" applyBorder="1" applyAlignment="1" applyProtection="1">
      <alignment horizontal="left" vertical="top" wrapText="1"/>
      <protection locked="0"/>
    </xf>
    <xf numFmtId="10" fontId="0" fillId="0" borderId="0" xfId="1" applyNumberFormat="1" applyFont="1" applyAlignment="1">
      <alignment horizontal="center"/>
    </xf>
    <xf numFmtId="14" fontId="3" fillId="0" borderId="4" xfId="0" applyNumberFormat="1" applyFont="1" applyBorder="1" applyAlignment="1" applyProtection="1">
      <alignment horizontal="left" vertical="top" wrapText="1"/>
      <protection locked="0"/>
    </xf>
    <xf numFmtId="10" fontId="3" fillId="0" borderId="1" xfId="1" applyNumberFormat="1" applyFont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>
      <alignment horizontal="right" vertical="top" wrapText="1"/>
    </xf>
    <xf numFmtId="10" fontId="3" fillId="0" borderId="1" xfId="1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 applyProtection="1">
      <alignment vertical="top" wrapText="1"/>
      <protection locked="0"/>
    </xf>
    <xf numFmtId="164" fontId="3" fillId="0" borderId="1" xfId="0" applyNumberFormat="1" applyFont="1" applyBorder="1" applyAlignment="1">
      <alignment vertical="top" wrapText="1"/>
    </xf>
    <xf numFmtId="164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center"/>
    </xf>
    <xf numFmtId="164" fontId="4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/>
    <xf numFmtId="0" fontId="0" fillId="0" borderId="0" xfId="0" applyProtection="1"/>
    <xf numFmtId="10" fontId="0" fillId="0" borderId="0" xfId="1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9" fillId="0" borderId="0" xfId="0" applyFont="1" applyProtection="1"/>
    <xf numFmtId="0" fontId="4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1" fontId="3" fillId="0" borderId="1" xfId="0" applyNumberFormat="1" applyFont="1" applyBorder="1" applyAlignment="1" applyProtection="1">
      <alignment horizontal="center" vertical="top" wrapText="1"/>
    </xf>
    <xf numFmtId="14" fontId="3" fillId="0" borderId="1" xfId="0" applyNumberFormat="1" applyFont="1" applyBorder="1" applyAlignment="1" applyProtection="1">
      <alignment horizontal="center" vertical="top" wrapText="1"/>
    </xf>
    <xf numFmtId="14" fontId="3" fillId="0" borderId="1" xfId="0" applyNumberFormat="1" applyFont="1" applyBorder="1" applyAlignment="1" applyProtection="1">
      <alignment vertical="top" wrapText="1"/>
    </xf>
    <xf numFmtId="0" fontId="3" fillId="0" borderId="1" xfId="0" applyNumberFormat="1" applyFont="1" applyBorder="1" applyAlignment="1" applyProtection="1">
      <alignment horizontal="center" vertical="top" wrapText="1"/>
    </xf>
    <xf numFmtId="0" fontId="3" fillId="0" borderId="1" xfId="0" applyNumberFormat="1" applyFont="1" applyBorder="1" applyAlignment="1" applyProtection="1">
      <alignment vertical="top" wrapText="1"/>
    </xf>
    <xf numFmtId="164" fontId="3" fillId="0" borderId="1" xfId="0" applyNumberFormat="1" applyFont="1" applyBorder="1" applyAlignment="1" applyProtection="1">
      <alignment horizontal="right" vertical="top" wrapText="1"/>
    </xf>
    <xf numFmtId="10" fontId="3" fillId="0" borderId="1" xfId="1" applyNumberFormat="1" applyFont="1" applyBorder="1" applyAlignment="1" applyProtection="1">
      <alignment horizontal="center" vertical="top" wrapText="1"/>
    </xf>
    <xf numFmtId="164" fontId="3" fillId="0" borderId="1" xfId="0" applyNumberFormat="1" applyFont="1" applyBorder="1" applyAlignment="1" applyProtection="1">
      <alignment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14" fontId="2" fillId="0" borderId="1" xfId="0" applyNumberFormat="1" applyFont="1" applyFill="1" applyBorder="1" applyAlignment="1" applyProtection="1">
      <alignment horizontal="center" vertical="top" wrapText="1"/>
    </xf>
    <xf numFmtId="14" fontId="2" fillId="0" borderId="1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vertical="top" wrapText="1"/>
    </xf>
    <xf numFmtId="164" fontId="2" fillId="0" borderId="1" xfId="0" applyNumberFormat="1" applyFont="1" applyFill="1" applyBorder="1" applyAlignment="1" applyProtection="1">
      <alignment horizontal="right" vertical="top" wrapText="1"/>
    </xf>
    <xf numFmtId="10" fontId="2" fillId="0" borderId="1" xfId="1" applyNumberFormat="1" applyFont="1" applyFill="1" applyBorder="1" applyAlignment="1" applyProtection="1">
      <alignment horizontal="center" vertical="top" wrapText="1"/>
    </xf>
    <xf numFmtId="10" fontId="2" fillId="0" borderId="1" xfId="1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vertical="top" wrapText="1"/>
    </xf>
    <xf numFmtId="164" fontId="3" fillId="0" borderId="1" xfId="0" applyNumberFormat="1" applyFont="1" applyFill="1" applyBorder="1" applyAlignment="1" applyProtection="1">
      <alignment horizontal="right" vertical="top" wrapText="1"/>
    </xf>
    <xf numFmtId="10" fontId="3" fillId="0" borderId="1" xfId="1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vertical="top" wrapText="1"/>
    </xf>
    <xf numFmtId="164" fontId="2" fillId="0" borderId="1" xfId="0" applyNumberFormat="1" applyFont="1" applyFill="1" applyBorder="1" applyAlignment="1" applyProtection="1">
      <alignment vertical="top" wrapText="1"/>
    </xf>
    <xf numFmtId="14" fontId="2" fillId="0" borderId="4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10" fillId="0" borderId="1" xfId="0" applyFont="1" applyBorder="1" applyProtection="1"/>
    <xf numFmtId="0" fontId="3" fillId="0" borderId="1" xfId="0" applyNumberFormat="1" applyFont="1" applyBorder="1" applyAlignment="1" applyProtection="1">
      <alignment horizontal="left" vertical="top" wrapText="1"/>
    </xf>
    <xf numFmtId="14" fontId="3" fillId="0" borderId="4" xfId="0" applyNumberFormat="1" applyFont="1" applyBorder="1" applyAlignment="1" applyProtection="1">
      <alignment horizontal="left" vertical="top" wrapText="1"/>
    </xf>
    <xf numFmtId="164" fontId="2" fillId="0" borderId="1" xfId="0" applyNumberFormat="1" applyFont="1" applyBorder="1" applyAlignment="1" applyProtection="1">
      <alignment horizontal="right" vertical="top" wrapText="1"/>
    </xf>
    <xf numFmtId="164" fontId="3" fillId="0" borderId="0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wrapText="1"/>
    </xf>
    <xf numFmtId="0" fontId="2" fillId="3" borderId="1" xfId="0" applyFont="1" applyFill="1" applyBorder="1" applyAlignment="1" applyProtection="1">
      <alignment horizontal="center" vertical="top" wrapText="1"/>
    </xf>
    <xf numFmtId="0" fontId="2" fillId="3" borderId="4" xfId="0" applyFont="1" applyFill="1" applyBorder="1" applyAlignment="1" applyProtection="1">
      <alignment vertical="top" wrapText="1"/>
    </xf>
    <xf numFmtId="164" fontId="2" fillId="3" borderId="1" xfId="0" applyNumberFormat="1" applyFont="1" applyFill="1" applyBorder="1" applyAlignment="1" applyProtection="1">
      <alignment horizontal="center" vertical="top" wrapText="1"/>
    </xf>
    <xf numFmtId="10" fontId="2" fillId="3" borderId="1" xfId="1" applyNumberFormat="1" applyFont="1" applyFill="1" applyBorder="1" applyAlignment="1" applyProtection="1">
      <alignment horizontal="center" vertical="top" wrapText="1"/>
    </xf>
    <xf numFmtId="164" fontId="2" fillId="3" borderId="6" xfId="0" applyNumberFormat="1" applyFont="1" applyFill="1" applyBorder="1" applyAlignment="1" applyProtection="1">
      <alignment horizontal="left" vertical="top" wrapText="1"/>
    </xf>
    <xf numFmtId="164" fontId="2" fillId="3" borderId="3" xfId="0" applyNumberFormat="1" applyFont="1" applyFill="1" applyBorder="1" applyAlignment="1" applyProtection="1">
      <alignment horizontal="center" vertical="top" wrapText="1"/>
    </xf>
    <xf numFmtId="164" fontId="2" fillId="3" borderId="3" xfId="0" applyNumberFormat="1" applyFont="1" applyFill="1" applyBorder="1" applyAlignment="1" applyProtection="1">
      <alignment horizontal="left" vertical="top" wrapText="1"/>
    </xf>
    <xf numFmtId="164" fontId="2" fillId="3" borderId="3" xfId="0" applyNumberFormat="1" applyFont="1" applyFill="1" applyBorder="1" applyAlignment="1" applyProtection="1">
      <alignment horizontal="right" vertical="top" wrapText="1"/>
    </xf>
    <xf numFmtId="10" fontId="2" fillId="3" borderId="3" xfId="1" applyNumberFormat="1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0" fontId="2" fillId="3" borderId="1" xfId="1" applyNumberFormat="1" applyFont="1" applyFill="1" applyBorder="1" applyAlignment="1">
      <alignment horizontal="center" vertical="top" wrapText="1"/>
    </xf>
    <xf numFmtId="164" fontId="2" fillId="3" borderId="6" xfId="0" applyNumberFormat="1" applyFont="1" applyFill="1" applyBorder="1" applyAlignment="1">
      <alignment horizontal="left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lef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10" fontId="2" fillId="3" borderId="3" xfId="1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 applyProtection="1">
      <alignment horizontal="right" vertical="top" wrapText="1"/>
      <protection locked="0"/>
    </xf>
    <xf numFmtId="0" fontId="2" fillId="3" borderId="4" xfId="0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 applyProtection="1">
      <alignment horizontal="right" vertical="top" wrapText="1"/>
    </xf>
    <xf numFmtId="164" fontId="2" fillId="0" borderId="0" xfId="0" applyNumberFormat="1" applyFont="1" applyFill="1" applyBorder="1" applyAlignment="1" applyProtection="1">
      <alignment horizontal="right" vertical="top" wrapText="1"/>
    </xf>
    <xf numFmtId="164" fontId="2" fillId="0" borderId="0" xfId="0" applyNumberFormat="1" applyFont="1" applyFill="1" applyBorder="1" applyAlignment="1" applyProtection="1">
      <alignment horizontal="left" vertical="top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0" fontId="2" fillId="0" borderId="0" xfId="1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164" fontId="4" fillId="2" borderId="4" xfId="0" applyNumberFormat="1" applyFont="1" applyFill="1" applyBorder="1" applyAlignment="1" applyProtection="1">
      <alignment vertical="center" wrapText="1"/>
      <protection locked="0"/>
    </xf>
    <xf numFmtId="0" fontId="0" fillId="0" borderId="10" xfId="0" applyBorder="1" applyAlignment="1"/>
    <xf numFmtId="9" fontId="4" fillId="2" borderId="4" xfId="1" applyFont="1" applyFill="1" applyBorder="1" applyAlignment="1" applyProtection="1">
      <alignment vertical="center" wrapText="1"/>
      <protection locked="0"/>
    </xf>
    <xf numFmtId="9" fontId="0" fillId="0" borderId="10" xfId="1" applyFont="1" applyBorder="1" applyAlignment="1"/>
    <xf numFmtId="164" fontId="4" fillId="2" borderId="7" xfId="0" applyNumberFormat="1" applyFont="1" applyFill="1" applyBorder="1" applyAlignment="1" applyProtection="1">
      <alignment vertical="center" wrapText="1"/>
      <protection locked="0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0" xfId="0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164" fontId="4" fillId="2" borderId="4" xfId="0" applyNumberFormat="1" applyFont="1" applyFill="1" applyBorder="1" applyAlignment="1" applyProtection="1">
      <alignment vertical="center"/>
    </xf>
    <xf numFmtId="0" fontId="0" fillId="0" borderId="10" xfId="0" applyBorder="1" applyAlignment="1" applyProtection="1"/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/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7" fillId="0" borderId="0" xfId="0" applyFont="1" applyAlignment="1" applyProtection="1">
      <alignment horizontal="left" wrapText="1"/>
    </xf>
    <xf numFmtId="164" fontId="2" fillId="3" borderId="2" xfId="0" applyNumberFormat="1" applyFont="1" applyFill="1" applyBorder="1" applyAlignment="1" applyProtection="1">
      <alignment horizontal="right" vertical="top" wrapText="1"/>
    </xf>
    <xf numFmtId="164" fontId="2" fillId="3" borderId="3" xfId="0" applyNumberFormat="1" applyFont="1" applyFill="1" applyBorder="1" applyAlignment="1" applyProtection="1">
      <alignment horizontal="right" vertical="top" wrapText="1"/>
    </xf>
    <xf numFmtId="0" fontId="4" fillId="0" borderId="4" xfId="0" applyFont="1" applyFill="1" applyBorder="1" applyAlignment="1" applyProtection="1">
      <alignment horizontal="center" wrapText="1"/>
    </xf>
    <xf numFmtId="0" fontId="4" fillId="0" borderId="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9" fontId="4" fillId="2" borderId="4" xfId="1" applyFont="1" applyFill="1" applyBorder="1" applyAlignment="1" applyProtection="1">
      <alignment vertical="center"/>
    </xf>
    <xf numFmtId="9" fontId="0" fillId="0" borderId="10" xfId="1" applyFont="1" applyBorder="1" applyAlignment="1" applyProtection="1"/>
    <xf numFmtId="164" fontId="4" fillId="2" borderId="7" xfId="0" applyNumberFormat="1" applyFont="1" applyFill="1" applyBorder="1" applyAlignment="1" applyProtection="1">
      <alignment vertical="center" wrapText="1"/>
    </xf>
    <xf numFmtId="0" fontId="0" fillId="0" borderId="8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164" fontId="4" fillId="2" borderId="4" xfId="0" applyNumberFormat="1" applyFont="1" applyFill="1" applyBorder="1" applyAlignment="1" applyProtection="1">
      <alignment vertical="center" wrapText="1"/>
    </xf>
    <xf numFmtId="0" fontId="0" fillId="0" borderId="5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4" fillId="0" borderId="0" xfId="0" applyFont="1" applyBorder="1" applyAlignment="1" applyProtection="1">
      <alignment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zoomScaleNormal="100" workbookViewId="0">
      <pane ySplit="7" topLeftCell="A8" activePane="bottomLeft" state="frozen"/>
      <selection pane="bottomLeft" activeCell="E7" sqref="E7"/>
    </sheetView>
  </sheetViews>
  <sheetFormatPr defaultRowHeight="14.4" x14ac:dyDescent="0.3"/>
  <cols>
    <col min="1" max="1" width="4.6640625" style="5" customWidth="1"/>
    <col min="2" max="2" width="10.6640625" style="5" customWidth="1"/>
    <col min="3" max="3" width="20.6640625" customWidth="1"/>
    <col min="4" max="4" width="10.6640625" style="5" customWidth="1"/>
    <col min="5" max="5" width="51.6640625" style="6" customWidth="1"/>
    <col min="6" max="6" width="13.6640625" customWidth="1"/>
    <col min="7" max="7" width="7.6640625" style="5" customWidth="1"/>
    <col min="8" max="10" width="13.6640625" customWidth="1"/>
    <col min="11" max="11" width="7.6640625" style="5" customWidth="1"/>
    <col min="12" max="12" width="15.33203125" customWidth="1"/>
  </cols>
  <sheetData>
    <row r="1" spans="1:12" ht="15.6" customHeight="1" x14ac:dyDescent="0.3">
      <c r="A1" s="98" t="s">
        <v>6</v>
      </c>
      <c r="B1" s="99"/>
      <c r="C1" s="100"/>
      <c r="D1" s="100"/>
      <c r="E1" s="100"/>
    </row>
    <row r="2" spans="1:12" ht="15.45" customHeight="1" x14ac:dyDescent="0.3">
      <c r="A2" s="101" t="s">
        <v>7</v>
      </c>
      <c r="B2" s="102"/>
      <c r="C2" s="102"/>
      <c r="D2" s="102"/>
      <c r="E2" s="102"/>
      <c r="H2" s="107" t="s">
        <v>8</v>
      </c>
      <c r="I2" s="108"/>
      <c r="J2" s="108"/>
      <c r="K2" s="108"/>
      <c r="L2" s="109"/>
    </row>
    <row r="3" spans="1:12" ht="15.6" customHeight="1" x14ac:dyDescent="0.3">
      <c r="A3" s="103" t="s">
        <v>46</v>
      </c>
      <c r="B3" s="102"/>
      <c r="C3" s="102"/>
      <c r="D3" s="102"/>
      <c r="E3" s="102"/>
      <c r="G3" s="8"/>
    </row>
    <row r="4" spans="1:12" ht="9" customHeight="1" x14ac:dyDescent="0.3"/>
    <row r="5" spans="1:12" ht="25.8" x14ac:dyDescent="0.5">
      <c r="A5" s="106" t="s">
        <v>25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7" spans="1:12" s="5" customFormat="1" ht="43.2" customHeight="1" x14ac:dyDescent="0.3">
      <c r="A7" s="71" t="s">
        <v>0</v>
      </c>
      <c r="B7" s="71" t="s">
        <v>1</v>
      </c>
      <c r="C7" s="80" t="s">
        <v>2</v>
      </c>
      <c r="D7" s="71" t="s">
        <v>3</v>
      </c>
      <c r="E7" s="133" t="s">
        <v>38</v>
      </c>
      <c r="F7" s="72" t="s">
        <v>34</v>
      </c>
      <c r="G7" s="73" t="s">
        <v>4</v>
      </c>
      <c r="H7" s="72" t="s">
        <v>32</v>
      </c>
      <c r="I7" s="72" t="s">
        <v>33</v>
      </c>
      <c r="J7" s="72" t="s">
        <v>35</v>
      </c>
      <c r="K7" s="65" t="s">
        <v>66</v>
      </c>
      <c r="L7" s="72" t="s">
        <v>17</v>
      </c>
    </row>
    <row r="8" spans="1:12" x14ac:dyDescent="0.3">
      <c r="A8" s="1"/>
      <c r="B8" s="2"/>
      <c r="C8" s="9"/>
      <c r="D8" s="3"/>
      <c r="E8" s="7"/>
      <c r="F8" s="13"/>
      <c r="G8" s="12"/>
      <c r="H8" s="11">
        <f t="shared" ref="H8:H60" si="0">ROUND(F8+(F8*G8),2)</f>
        <v>0</v>
      </c>
      <c r="I8" s="13"/>
      <c r="J8" s="11">
        <f t="shared" ref="J8:J61" si="1">ROUND(I8/(1+G8),2)</f>
        <v>0</v>
      </c>
      <c r="K8" s="10"/>
      <c r="L8" s="14">
        <f>ROUND(J8*K8,2)</f>
        <v>0</v>
      </c>
    </row>
    <row r="9" spans="1:12" x14ac:dyDescent="0.3">
      <c r="A9" s="1"/>
      <c r="B9" s="2"/>
      <c r="C9" s="9"/>
      <c r="D9" s="3"/>
      <c r="E9" s="7"/>
      <c r="F9" s="4"/>
      <c r="G9" s="12"/>
      <c r="H9" s="11">
        <f t="shared" si="0"/>
        <v>0</v>
      </c>
      <c r="I9" s="4"/>
      <c r="J9" s="11">
        <f t="shared" si="1"/>
        <v>0</v>
      </c>
      <c r="K9" s="10"/>
      <c r="L9" s="14">
        <f t="shared" ref="L9:L61" si="2">ROUND(J9*K9,2)</f>
        <v>0</v>
      </c>
    </row>
    <row r="10" spans="1:12" x14ac:dyDescent="0.3">
      <c r="A10" s="1"/>
      <c r="B10" s="2"/>
      <c r="C10" s="9"/>
      <c r="D10" s="3"/>
      <c r="E10" s="7"/>
      <c r="F10" s="4"/>
      <c r="G10" s="12"/>
      <c r="H10" s="11">
        <f t="shared" si="0"/>
        <v>0</v>
      </c>
      <c r="I10" s="4"/>
      <c r="J10" s="11">
        <f t="shared" si="1"/>
        <v>0</v>
      </c>
      <c r="K10" s="10"/>
      <c r="L10" s="14">
        <f t="shared" si="2"/>
        <v>0</v>
      </c>
    </row>
    <row r="11" spans="1:12" x14ac:dyDescent="0.3">
      <c r="A11" s="1"/>
      <c r="B11" s="2"/>
      <c r="C11" s="9"/>
      <c r="D11" s="3"/>
      <c r="E11" s="7"/>
      <c r="F11" s="4"/>
      <c r="G11" s="12"/>
      <c r="H11" s="11">
        <f t="shared" si="0"/>
        <v>0</v>
      </c>
      <c r="I11" s="4"/>
      <c r="J11" s="11">
        <f t="shared" si="1"/>
        <v>0</v>
      </c>
      <c r="K11" s="10"/>
      <c r="L11" s="14">
        <f t="shared" si="2"/>
        <v>0</v>
      </c>
    </row>
    <row r="12" spans="1:12" x14ac:dyDescent="0.3">
      <c r="A12" s="1"/>
      <c r="B12" s="2"/>
      <c r="C12" s="9"/>
      <c r="D12" s="3"/>
      <c r="E12" s="7"/>
      <c r="F12" s="13"/>
      <c r="G12" s="12"/>
      <c r="H12" s="11">
        <f t="shared" si="0"/>
        <v>0</v>
      </c>
      <c r="I12" s="13"/>
      <c r="J12" s="11">
        <f t="shared" si="1"/>
        <v>0</v>
      </c>
      <c r="K12" s="10"/>
      <c r="L12" s="14">
        <f t="shared" si="2"/>
        <v>0</v>
      </c>
    </row>
    <row r="13" spans="1:12" x14ac:dyDescent="0.3">
      <c r="A13" s="1"/>
      <c r="B13" s="2"/>
      <c r="C13" s="9"/>
      <c r="D13" s="3"/>
      <c r="E13" s="7"/>
      <c r="F13" s="4"/>
      <c r="G13" s="12"/>
      <c r="H13" s="11">
        <f t="shared" si="0"/>
        <v>0</v>
      </c>
      <c r="I13" s="4"/>
      <c r="J13" s="11">
        <f t="shared" si="1"/>
        <v>0</v>
      </c>
      <c r="K13" s="10"/>
      <c r="L13" s="14">
        <f t="shared" si="2"/>
        <v>0</v>
      </c>
    </row>
    <row r="14" spans="1:12" x14ac:dyDescent="0.3">
      <c r="A14" s="1"/>
      <c r="B14" s="2"/>
      <c r="C14" s="9"/>
      <c r="D14" s="3"/>
      <c r="E14" s="7"/>
      <c r="F14" s="13"/>
      <c r="G14" s="12"/>
      <c r="H14" s="11">
        <f t="shared" si="0"/>
        <v>0</v>
      </c>
      <c r="I14" s="13"/>
      <c r="J14" s="11">
        <f t="shared" si="1"/>
        <v>0</v>
      </c>
      <c r="K14" s="10"/>
      <c r="L14" s="14">
        <f t="shared" si="2"/>
        <v>0</v>
      </c>
    </row>
    <row r="15" spans="1:12" x14ac:dyDescent="0.3">
      <c r="A15" s="1"/>
      <c r="B15" s="2"/>
      <c r="C15" s="9"/>
      <c r="D15" s="3"/>
      <c r="E15" s="7"/>
      <c r="F15" s="4"/>
      <c r="G15" s="12"/>
      <c r="H15" s="11">
        <f t="shared" si="0"/>
        <v>0</v>
      </c>
      <c r="I15" s="4"/>
      <c r="J15" s="11">
        <f t="shared" si="1"/>
        <v>0</v>
      </c>
      <c r="K15" s="10"/>
      <c r="L15" s="14">
        <f t="shared" si="2"/>
        <v>0</v>
      </c>
    </row>
    <row r="16" spans="1:12" x14ac:dyDescent="0.3">
      <c r="A16" s="1"/>
      <c r="B16" s="2"/>
      <c r="C16" s="9"/>
      <c r="D16" s="3"/>
      <c r="E16" s="7"/>
      <c r="F16" s="4"/>
      <c r="G16" s="12"/>
      <c r="H16" s="11">
        <f t="shared" si="0"/>
        <v>0</v>
      </c>
      <c r="I16" s="4"/>
      <c r="J16" s="11">
        <f t="shared" si="1"/>
        <v>0</v>
      </c>
      <c r="K16" s="10"/>
      <c r="L16" s="14">
        <f t="shared" si="2"/>
        <v>0</v>
      </c>
    </row>
    <row r="17" spans="1:12" x14ac:dyDescent="0.3">
      <c r="A17" s="1"/>
      <c r="B17" s="2"/>
      <c r="C17" s="9"/>
      <c r="D17" s="3"/>
      <c r="E17" s="7"/>
      <c r="F17" s="4"/>
      <c r="G17" s="12"/>
      <c r="H17" s="11">
        <f>ROUND(F17+(F17*G17),2)</f>
        <v>0</v>
      </c>
      <c r="I17" s="4"/>
      <c r="J17" s="11">
        <f t="shared" si="1"/>
        <v>0</v>
      </c>
      <c r="K17" s="10"/>
      <c r="L17" s="14">
        <f>ROUND(J17*K17,2)</f>
        <v>0</v>
      </c>
    </row>
    <row r="18" spans="1:12" x14ac:dyDescent="0.3">
      <c r="A18" s="1"/>
      <c r="B18" s="2"/>
      <c r="C18" s="9"/>
      <c r="D18" s="3"/>
      <c r="E18" s="7"/>
      <c r="F18" s="4"/>
      <c r="G18" s="12"/>
      <c r="H18" s="11">
        <f t="shared" si="0"/>
        <v>0</v>
      </c>
      <c r="I18" s="4"/>
      <c r="J18" s="11">
        <f t="shared" si="1"/>
        <v>0</v>
      </c>
      <c r="K18" s="10"/>
      <c r="L18" s="14">
        <f t="shared" si="2"/>
        <v>0</v>
      </c>
    </row>
    <row r="19" spans="1:12" x14ac:dyDescent="0.3">
      <c r="A19" s="1"/>
      <c r="B19" s="2"/>
      <c r="C19" s="9"/>
      <c r="D19" s="3"/>
      <c r="E19" s="7"/>
      <c r="F19" s="4"/>
      <c r="G19" s="12"/>
      <c r="H19" s="11">
        <f t="shared" si="0"/>
        <v>0</v>
      </c>
      <c r="I19" s="4"/>
      <c r="J19" s="11">
        <f t="shared" si="1"/>
        <v>0</v>
      </c>
      <c r="K19" s="10"/>
      <c r="L19" s="14">
        <f t="shared" si="2"/>
        <v>0</v>
      </c>
    </row>
    <row r="20" spans="1:12" x14ac:dyDescent="0.3">
      <c r="A20" s="1"/>
      <c r="B20" s="2"/>
      <c r="C20" s="9"/>
      <c r="D20" s="3"/>
      <c r="E20" s="7"/>
      <c r="F20" s="4"/>
      <c r="G20" s="12"/>
      <c r="H20" s="11">
        <f t="shared" si="0"/>
        <v>0</v>
      </c>
      <c r="I20" s="4"/>
      <c r="J20" s="11">
        <f t="shared" si="1"/>
        <v>0</v>
      </c>
      <c r="K20" s="10"/>
      <c r="L20" s="14">
        <f t="shared" si="2"/>
        <v>0</v>
      </c>
    </row>
    <row r="21" spans="1:12" x14ac:dyDescent="0.3">
      <c r="A21" s="1"/>
      <c r="B21" s="2"/>
      <c r="C21" s="9"/>
      <c r="D21" s="3"/>
      <c r="E21" s="7"/>
      <c r="F21" s="4"/>
      <c r="G21" s="12"/>
      <c r="H21" s="11">
        <f t="shared" si="0"/>
        <v>0</v>
      </c>
      <c r="I21" s="4"/>
      <c r="J21" s="11">
        <f t="shared" si="1"/>
        <v>0</v>
      </c>
      <c r="K21" s="10"/>
      <c r="L21" s="14">
        <f t="shared" si="2"/>
        <v>0</v>
      </c>
    </row>
    <row r="22" spans="1:12" x14ac:dyDescent="0.3">
      <c r="A22" s="1"/>
      <c r="B22" s="2"/>
      <c r="C22" s="9"/>
      <c r="D22" s="3"/>
      <c r="E22" s="7"/>
      <c r="F22" s="4"/>
      <c r="G22" s="12"/>
      <c r="H22" s="11">
        <f t="shared" si="0"/>
        <v>0</v>
      </c>
      <c r="I22" s="4"/>
      <c r="J22" s="11">
        <f t="shared" si="1"/>
        <v>0</v>
      </c>
      <c r="K22" s="10"/>
      <c r="L22" s="14">
        <f t="shared" si="2"/>
        <v>0</v>
      </c>
    </row>
    <row r="23" spans="1:12" x14ac:dyDescent="0.3">
      <c r="A23" s="1"/>
      <c r="B23" s="2"/>
      <c r="C23" s="9"/>
      <c r="D23" s="3"/>
      <c r="E23" s="7"/>
      <c r="F23" s="4"/>
      <c r="G23" s="12"/>
      <c r="H23" s="11">
        <f t="shared" si="0"/>
        <v>0</v>
      </c>
      <c r="I23" s="4"/>
      <c r="J23" s="11">
        <f t="shared" si="1"/>
        <v>0</v>
      </c>
      <c r="K23" s="10"/>
      <c r="L23" s="14">
        <f t="shared" si="2"/>
        <v>0</v>
      </c>
    </row>
    <row r="24" spans="1:12" x14ac:dyDescent="0.3">
      <c r="A24" s="1"/>
      <c r="B24" s="2"/>
      <c r="C24" s="9"/>
      <c r="D24" s="3"/>
      <c r="E24" s="7"/>
      <c r="F24" s="4"/>
      <c r="G24" s="12"/>
      <c r="H24" s="11">
        <f t="shared" si="0"/>
        <v>0</v>
      </c>
      <c r="I24" s="4"/>
      <c r="J24" s="11">
        <f t="shared" si="1"/>
        <v>0</v>
      </c>
      <c r="K24" s="10"/>
      <c r="L24" s="14">
        <f t="shared" si="2"/>
        <v>0</v>
      </c>
    </row>
    <row r="25" spans="1:12" x14ac:dyDescent="0.3">
      <c r="A25" s="1"/>
      <c r="B25" s="2"/>
      <c r="C25" s="9"/>
      <c r="D25" s="3"/>
      <c r="E25" s="7"/>
      <c r="F25" s="4"/>
      <c r="G25" s="12"/>
      <c r="H25" s="11">
        <f t="shared" si="0"/>
        <v>0</v>
      </c>
      <c r="I25" s="4"/>
      <c r="J25" s="11">
        <f t="shared" si="1"/>
        <v>0</v>
      </c>
      <c r="K25" s="10"/>
      <c r="L25" s="14">
        <f t="shared" si="2"/>
        <v>0</v>
      </c>
    </row>
    <row r="26" spans="1:12" x14ac:dyDescent="0.3">
      <c r="A26" s="1"/>
      <c r="B26" s="2"/>
      <c r="C26" s="9"/>
      <c r="D26" s="3"/>
      <c r="E26" s="7"/>
      <c r="F26" s="4"/>
      <c r="G26" s="12"/>
      <c r="H26" s="11">
        <f t="shared" si="0"/>
        <v>0</v>
      </c>
      <c r="I26" s="4"/>
      <c r="J26" s="11">
        <f t="shared" si="1"/>
        <v>0</v>
      </c>
      <c r="K26" s="10"/>
      <c r="L26" s="14">
        <f t="shared" si="2"/>
        <v>0</v>
      </c>
    </row>
    <row r="27" spans="1:12" x14ac:dyDescent="0.3">
      <c r="A27" s="1"/>
      <c r="B27" s="2"/>
      <c r="C27" s="9"/>
      <c r="D27" s="3"/>
      <c r="E27" s="7"/>
      <c r="F27" s="4"/>
      <c r="G27" s="12"/>
      <c r="H27" s="11">
        <f t="shared" si="0"/>
        <v>0</v>
      </c>
      <c r="I27" s="4"/>
      <c r="J27" s="11">
        <f t="shared" si="1"/>
        <v>0</v>
      </c>
      <c r="K27" s="10"/>
      <c r="L27" s="14">
        <f t="shared" si="2"/>
        <v>0</v>
      </c>
    </row>
    <row r="28" spans="1:12" x14ac:dyDescent="0.3">
      <c r="A28" s="1"/>
      <c r="B28" s="2"/>
      <c r="C28" s="9"/>
      <c r="D28" s="3"/>
      <c r="E28" s="7"/>
      <c r="F28" s="4"/>
      <c r="G28" s="12"/>
      <c r="H28" s="11">
        <f t="shared" si="0"/>
        <v>0</v>
      </c>
      <c r="I28" s="4"/>
      <c r="J28" s="11">
        <f t="shared" si="1"/>
        <v>0</v>
      </c>
      <c r="K28" s="10"/>
      <c r="L28" s="14">
        <f t="shared" si="2"/>
        <v>0</v>
      </c>
    </row>
    <row r="29" spans="1:12" x14ac:dyDescent="0.3">
      <c r="A29" s="1"/>
      <c r="B29" s="2"/>
      <c r="C29" s="9"/>
      <c r="D29" s="3"/>
      <c r="E29" s="7"/>
      <c r="F29" s="4"/>
      <c r="G29" s="12"/>
      <c r="H29" s="11">
        <f t="shared" si="0"/>
        <v>0</v>
      </c>
      <c r="I29" s="4"/>
      <c r="J29" s="11">
        <f t="shared" si="1"/>
        <v>0</v>
      </c>
      <c r="K29" s="10"/>
      <c r="L29" s="14">
        <f t="shared" si="2"/>
        <v>0</v>
      </c>
    </row>
    <row r="30" spans="1:12" x14ac:dyDescent="0.3">
      <c r="A30" s="1"/>
      <c r="B30" s="2"/>
      <c r="C30" s="9"/>
      <c r="D30" s="3"/>
      <c r="E30" s="7"/>
      <c r="F30" s="4"/>
      <c r="G30" s="12"/>
      <c r="H30" s="11">
        <f t="shared" si="0"/>
        <v>0</v>
      </c>
      <c r="I30" s="4"/>
      <c r="J30" s="11">
        <f t="shared" si="1"/>
        <v>0</v>
      </c>
      <c r="K30" s="10"/>
      <c r="L30" s="14">
        <f t="shared" si="2"/>
        <v>0</v>
      </c>
    </row>
    <row r="31" spans="1:12" x14ac:dyDescent="0.3">
      <c r="A31" s="1"/>
      <c r="B31" s="2"/>
      <c r="C31" s="9"/>
      <c r="D31" s="3"/>
      <c r="E31" s="7"/>
      <c r="F31" s="4"/>
      <c r="G31" s="12"/>
      <c r="H31" s="11">
        <f t="shared" si="0"/>
        <v>0</v>
      </c>
      <c r="I31" s="4"/>
      <c r="J31" s="11">
        <f t="shared" si="1"/>
        <v>0</v>
      </c>
      <c r="K31" s="10"/>
      <c r="L31" s="14">
        <f t="shared" si="2"/>
        <v>0</v>
      </c>
    </row>
    <row r="32" spans="1:12" x14ac:dyDescent="0.3">
      <c r="A32" s="1"/>
      <c r="B32" s="2"/>
      <c r="C32" s="9"/>
      <c r="D32" s="3"/>
      <c r="E32" s="7"/>
      <c r="F32" s="4"/>
      <c r="G32" s="12"/>
      <c r="H32" s="11">
        <f t="shared" si="0"/>
        <v>0</v>
      </c>
      <c r="I32" s="4"/>
      <c r="J32" s="11">
        <f t="shared" si="1"/>
        <v>0</v>
      </c>
      <c r="K32" s="10"/>
      <c r="L32" s="14">
        <f t="shared" si="2"/>
        <v>0</v>
      </c>
    </row>
    <row r="33" spans="1:12" x14ac:dyDescent="0.3">
      <c r="A33" s="1"/>
      <c r="B33" s="2"/>
      <c r="C33" s="9"/>
      <c r="D33" s="3"/>
      <c r="E33" s="7"/>
      <c r="F33" s="4"/>
      <c r="G33" s="12"/>
      <c r="H33" s="11">
        <f t="shared" si="0"/>
        <v>0</v>
      </c>
      <c r="I33" s="4"/>
      <c r="J33" s="11">
        <f t="shared" si="1"/>
        <v>0</v>
      </c>
      <c r="K33" s="10"/>
      <c r="L33" s="14">
        <f t="shared" si="2"/>
        <v>0</v>
      </c>
    </row>
    <row r="34" spans="1:12" x14ac:dyDescent="0.3">
      <c r="A34" s="1"/>
      <c r="B34" s="2"/>
      <c r="C34" s="9"/>
      <c r="D34" s="3"/>
      <c r="E34" s="7"/>
      <c r="F34" s="4"/>
      <c r="G34" s="12"/>
      <c r="H34" s="11">
        <f t="shared" si="0"/>
        <v>0</v>
      </c>
      <c r="I34" s="4"/>
      <c r="J34" s="11">
        <f t="shared" si="1"/>
        <v>0</v>
      </c>
      <c r="K34" s="10"/>
      <c r="L34" s="14">
        <f t="shared" si="2"/>
        <v>0</v>
      </c>
    </row>
    <row r="35" spans="1:12" x14ac:dyDescent="0.3">
      <c r="A35" s="1"/>
      <c r="B35" s="2"/>
      <c r="C35" s="9"/>
      <c r="D35" s="3"/>
      <c r="E35" s="7"/>
      <c r="F35" s="4"/>
      <c r="G35" s="12"/>
      <c r="H35" s="11">
        <f t="shared" si="0"/>
        <v>0</v>
      </c>
      <c r="I35" s="4"/>
      <c r="J35" s="11">
        <f t="shared" si="1"/>
        <v>0</v>
      </c>
      <c r="K35" s="10"/>
      <c r="L35" s="14">
        <f t="shared" si="2"/>
        <v>0</v>
      </c>
    </row>
    <row r="36" spans="1:12" x14ac:dyDescent="0.3">
      <c r="A36" s="1"/>
      <c r="B36" s="2"/>
      <c r="C36" s="9"/>
      <c r="D36" s="3"/>
      <c r="E36" s="7"/>
      <c r="F36" s="4"/>
      <c r="G36" s="12"/>
      <c r="H36" s="11">
        <f t="shared" si="0"/>
        <v>0</v>
      </c>
      <c r="I36" s="4"/>
      <c r="J36" s="11">
        <f t="shared" si="1"/>
        <v>0</v>
      </c>
      <c r="K36" s="10"/>
      <c r="L36" s="14">
        <f t="shared" si="2"/>
        <v>0</v>
      </c>
    </row>
    <row r="37" spans="1:12" x14ac:dyDescent="0.3">
      <c r="A37" s="1"/>
      <c r="B37" s="2"/>
      <c r="C37" s="9"/>
      <c r="D37" s="3"/>
      <c r="E37" s="7"/>
      <c r="F37" s="4"/>
      <c r="G37" s="12"/>
      <c r="H37" s="11">
        <f t="shared" si="0"/>
        <v>0</v>
      </c>
      <c r="I37" s="4"/>
      <c r="J37" s="11">
        <f t="shared" si="1"/>
        <v>0</v>
      </c>
      <c r="K37" s="10"/>
      <c r="L37" s="14">
        <f t="shared" si="2"/>
        <v>0</v>
      </c>
    </row>
    <row r="38" spans="1:12" x14ac:dyDescent="0.3">
      <c r="A38" s="1"/>
      <c r="B38" s="2"/>
      <c r="C38" s="9"/>
      <c r="D38" s="3"/>
      <c r="E38" s="7"/>
      <c r="F38" s="4"/>
      <c r="G38" s="12"/>
      <c r="H38" s="11">
        <f t="shared" si="0"/>
        <v>0</v>
      </c>
      <c r="I38" s="4"/>
      <c r="J38" s="11">
        <f t="shared" si="1"/>
        <v>0</v>
      </c>
      <c r="K38" s="10"/>
      <c r="L38" s="14">
        <f t="shared" si="2"/>
        <v>0</v>
      </c>
    </row>
    <row r="39" spans="1:12" x14ac:dyDescent="0.3">
      <c r="A39" s="1"/>
      <c r="B39" s="2"/>
      <c r="C39" s="9"/>
      <c r="D39" s="3"/>
      <c r="E39" s="7"/>
      <c r="F39" s="4"/>
      <c r="G39" s="12"/>
      <c r="H39" s="11">
        <f t="shared" si="0"/>
        <v>0</v>
      </c>
      <c r="I39" s="4"/>
      <c r="J39" s="11">
        <f t="shared" si="1"/>
        <v>0</v>
      </c>
      <c r="K39" s="10"/>
      <c r="L39" s="14">
        <f t="shared" si="2"/>
        <v>0</v>
      </c>
    </row>
    <row r="40" spans="1:12" x14ac:dyDescent="0.3">
      <c r="A40" s="1"/>
      <c r="B40" s="2"/>
      <c r="C40" s="9"/>
      <c r="D40" s="3"/>
      <c r="E40" s="7"/>
      <c r="F40" s="4"/>
      <c r="G40" s="12"/>
      <c r="H40" s="11">
        <f t="shared" si="0"/>
        <v>0</v>
      </c>
      <c r="I40" s="4"/>
      <c r="J40" s="11">
        <f t="shared" si="1"/>
        <v>0</v>
      </c>
      <c r="K40" s="10"/>
      <c r="L40" s="14">
        <f t="shared" si="2"/>
        <v>0</v>
      </c>
    </row>
    <row r="41" spans="1:12" x14ac:dyDescent="0.3">
      <c r="A41" s="1"/>
      <c r="B41" s="2"/>
      <c r="C41" s="9"/>
      <c r="D41" s="3"/>
      <c r="E41" s="7"/>
      <c r="F41" s="4"/>
      <c r="G41" s="12"/>
      <c r="H41" s="11">
        <f t="shared" si="0"/>
        <v>0</v>
      </c>
      <c r="I41" s="4"/>
      <c r="J41" s="11">
        <f t="shared" si="1"/>
        <v>0</v>
      </c>
      <c r="K41" s="10"/>
      <c r="L41" s="14">
        <f t="shared" si="2"/>
        <v>0</v>
      </c>
    </row>
    <row r="42" spans="1:12" x14ac:dyDescent="0.3">
      <c r="A42" s="1"/>
      <c r="B42" s="2"/>
      <c r="C42" s="9"/>
      <c r="D42" s="3"/>
      <c r="E42" s="7"/>
      <c r="F42" s="4"/>
      <c r="G42" s="12"/>
      <c r="H42" s="11">
        <f t="shared" si="0"/>
        <v>0</v>
      </c>
      <c r="I42" s="4"/>
      <c r="J42" s="11">
        <f t="shared" si="1"/>
        <v>0</v>
      </c>
      <c r="K42" s="10"/>
      <c r="L42" s="14">
        <f t="shared" si="2"/>
        <v>0</v>
      </c>
    </row>
    <row r="43" spans="1:12" x14ac:dyDescent="0.3">
      <c r="A43" s="1"/>
      <c r="B43" s="2"/>
      <c r="C43" s="9"/>
      <c r="D43" s="3"/>
      <c r="E43" s="7"/>
      <c r="F43" s="4"/>
      <c r="G43" s="12"/>
      <c r="H43" s="11">
        <f t="shared" si="0"/>
        <v>0</v>
      </c>
      <c r="I43" s="4"/>
      <c r="J43" s="11">
        <f t="shared" si="1"/>
        <v>0</v>
      </c>
      <c r="K43" s="10"/>
      <c r="L43" s="14">
        <f t="shared" si="2"/>
        <v>0</v>
      </c>
    </row>
    <row r="44" spans="1:12" x14ac:dyDescent="0.3">
      <c r="A44" s="1"/>
      <c r="B44" s="2"/>
      <c r="C44" s="9"/>
      <c r="D44" s="3"/>
      <c r="E44" s="7"/>
      <c r="F44" s="4"/>
      <c r="G44" s="12"/>
      <c r="H44" s="11">
        <f t="shared" si="0"/>
        <v>0</v>
      </c>
      <c r="I44" s="4"/>
      <c r="J44" s="11">
        <f t="shared" si="1"/>
        <v>0</v>
      </c>
      <c r="K44" s="10"/>
      <c r="L44" s="14">
        <f t="shared" si="2"/>
        <v>0</v>
      </c>
    </row>
    <row r="45" spans="1:12" x14ac:dyDescent="0.3">
      <c r="A45" s="1"/>
      <c r="B45" s="2"/>
      <c r="C45" s="9"/>
      <c r="D45" s="3"/>
      <c r="E45" s="7"/>
      <c r="F45" s="4"/>
      <c r="G45" s="12"/>
      <c r="H45" s="11">
        <f t="shared" si="0"/>
        <v>0</v>
      </c>
      <c r="I45" s="4"/>
      <c r="J45" s="11">
        <f t="shared" si="1"/>
        <v>0</v>
      </c>
      <c r="K45" s="10"/>
      <c r="L45" s="14">
        <f t="shared" si="2"/>
        <v>0</v>
      </c>
    </row>
    <row r="46" spans="1:12" x14ac:dyDescent="0.3">
      <c r="A46" s="1"/>
      <c r="B46" s="2"/>
      <c r="C46" s="9"/>
      <c r="D46" s="3"/>
      <c r="E46" s="7"/>
      <c r="F46" s="4"/>
      <c r="G46" s="12"/>
      <c r="H46" s="11">
        <f t="shared" si="0"/>
        <v>0</v>
      </c>
      <c r="I46" s="4"/>
      <c r="J46" s="11">
        <f t="shared" si="1"/>
        <v>0</v>
      </c>
      <c r="K46" s="10"/>
      <c r="L46" s="14">
        <f t="shared" si="2"/>
        <v>0</v>
      </c>
    </row>
    <row r="47" spans="1:12" x14ac:dyDescent="0.3">
      <c r="A47" s="1"/>
      <c r="B47" s="2"/>
      <c r="C47" s="9"/>
      <c r="D47" s="3"/>
      <c r="E47" s="7"/>
      <c r="F47" s="4"/>
      <c r="G47" s="12"/>
      <c r="H47" s="11">
        <f t="shared" si="0"/>
        <v>0</v>
      </c>
      <c r="I47" s="4"/>
      <c r="J47" s="11">
        <f t="shared" si="1"/>
        <v>0</v>
      </c>
      <c r="K47" s="10"/>
      <c r="L47" s="14">
        <f t="shared" si="2"/>
        <v>0</v>
      </c>
    </row>
    <row r="48" spans="1:12" x14ac:dyDescent="0.3">
      <c r="A48" s="1"/>
      <c r="B48" s="2"/>
      <c r="C48" s="9"/>
      <c r="D48" s="3"/>
      <c r="E48" s="7"/>
      <c r="F48" s="4"/>
      <c r="G48" s="12"/>
      <c r="H48" s="11">
        <f t="shared" si="0"/>
        <v>0</v>
      </c>
      <c r="I48" s="4"/>
      <c r="J48" s="11">
        <f t="shared" si="1"/>
        <v>0</v>
      </c>
      <c r="K48" s="10"/>
      <c r="L48" s="14">
        <f t="shared" si="2"/>
        <v>0</v>
      </c>
    </row>
    <row r="49" spans="1:12" x14ac:dyDescent="0.3">
      <c r="A49" s="1"/>
      <c r="B49" s="2"/>
      <c r="C49" s="9"/>
      <c r="D49" s="3"/>
      <c r="E49" s="7"/>
      <c r="F49" s="4"/>
      <c r="G49" s="12"/>
      <c r="H49" s="11">
        <f t="shared" si="0"/>
        <v>0</v>
      </c>
      <c r="I49" s="4"/>
      <c r="J49" s="11">
        <f t="shared" si="1"/>
        <v>0</v>
      </c>
      <c r="K49" s="10"/>
      <c r="L49" s="14">
        <f t="shared" si="2"/>
        <v>0</v>
      </c>
    </row>
    <row r="50" spans="1:12" x14ac:dyDescent="0.3">
      <c r="A50" s="1"/>
      <c r="B50" s="2"/>
      <c r="C50" s="9"/>
      <c r="D50" s="3"/>
      <c r="E50" s="7"/>
      <c r="F50" s="4"/>
      <c r="G50" s="12"/>
      <c r="H50" s="11">
        <f t="shared" si="0"/>
        <v>0</v>
      </c>
      <c r="I50" s="4"/>
      <c r="J50" s="11">
        <f t="shared" si="1"/>
        <v>0</v>
      </c>
      <c r="K50" s="10"/>
      <c r="L50" s="14">
        <f t="shared" si="2"/>
        <v>0</v>
      </c>
    </row>
    <row r="51" spans="1:12" x14ac:dyDescent="0.3">
      <c r="A51" s="1"/>
      <c r="B51" s="2"/>
      <c r="C51" s="9"/>
      <c r="D51" s="3"/>
      <c r="E51" s="7"/>
      <c r="F51" s="4"/>
      <c r="G51" s="12"/>
      <c r="H51" s="11">
        <f t="shared" si="0"/>
        <v>0</v>
      </c>
      <c r="I51" s="4"/>
      <c r="J51" s="11">
        <f t="shared" si="1"/>
        <v>0</v>
      </c>
      <c r="K51" s="10"/>
      <c r="L51" s="14">
        <f t="shared" si="2"/>
        <v>0</v>
      </c>
    </row>
    <row r="52" spans="1:12" x14ac:dyDescent="0.3">
      <c r="A52" s="1"/>
      <c r="B52" s="2"/>
      <c r="C52" s="9"/>
      <c r="D52" s="3"/>
      <c r="E52" s="7"/>
      <c r="F52" s="4"/>
      <c r="G52" s="12"/>
      <c r="H52" s="11">
        <f t="shared" si="0"/>
        <v>0</v>
      </c>
      <c r="I52" s="4"/>
      <c r="J52" s="11">
        <f t="shared" si="1"/>
        <v>0</v>
      </c>
      <c r="K52" s="10"/>
      <c r="L52" s="14">
        <f t="shared" si="2"/>
        <v>0</v>
      </c>
    </row>
    <row r="53" spans="1:12" x14ac:dyDescent="0.3">
      <c r="A53" s="1"/>
      <c r="B53" s="2"/>
      <c r="C53" s="9"/>
      <c r="D53" s="3"/>
      <c r="E53" s="7"/>
      <c r="F53" s="4"/>
      <c r="G53" s="12"/>
      <c r="H53" s="11">
        <f t="shared" si="0"/>
        <v>0</v>
      </c>
      <c r="I53" s="4"/>
      <c r="J53" s="11">
        <f t="shared" si="1"/>
        <v>0</v>
      </c>
      <c r="K53" s="10"/>
      <c r="L53" s="14">
        <f t="shared" si="2"/>
        <v>0</v>
      </c>
    </row>
    <row r="54" spans="1:12" x14ac:dyDescent="0.3">
      <c r="A54" s="1"/>
      <c r="B54" s="2"/>
      <c r="C54" s="9"/>
      <c r="D54" s="3"/>
      <c r="E54" s="7"/>
      <c r="F54" s="4"/>
      <c r="G54" s="12"/>
      <c r="H54" s="11">
        <f t="shared" si="0"/>
        <v>0</v>
      </c>
      <c r="I54" s="4"/>
      <c r="J54" s="11">
        <f t="shared" si="1"/>
        <v>0</v>
      </c>
      <c r="K54" s="10"/>
      <c r="L54" s="14">
        <f t="shared" si="2"/>
        <v>0</v>
      </c>
    </row>
    <row r="55" spans="1:12" x14ac:dyDescent="0.3">
      <c r="A55" s="1"/>
      <c r="B55" s="2"/>
      <c r="C55" s="9"/>
      <c r="D55" s="3"/>
      <c r="E55" s="7"/>
      <c r="F55" s="4"/>
      <c r="G55" s="12"/>
      <c r="H55" s="11">
        <f t="shared" si="0"/>
        <v>0</v>
      </c>
      <c r="I55" s="4"/>
      <c r="J55" s="11">
        <f t="shared" si="1"/>
        <v>0</v>
      </c>
      <c r="K55" s="10"/>
      <c r="L55" s="14">
        <f t="shared" si="2"/>
        <v>0</v>
      </c>
    </row>
    <row r="56" spans="1:12" x14ac:dyDescent="0.3">
      <c r="A56" s="1"/>
      <c r="B56" s="2"/>
      <c r="C56" s="9"/>
      <c r="D56" s="3"/>
      <c r="E56" s="7"/>
      <c r="F56" s="4"/>
      <c r="G56" s="12"/>
      <c r="H56" s="11">
        <f t="shared" si="0"/>
        <v>0</v>
      </c>
      <c r="I56" s="4"/>
      <c r="J56" s="11">
        <f t="shared" si="1"/>
        <v>0</v>
      </c>
      <c r="K56" s="10"/>
      <c r="L56" s="14">
        <f t="shared" si="2"/>
        <v>0</v>
      </c>
    </row>
    <row r="57" spans="1:12" x14ac:dyDescent="0.3">
      <c r="A57" s="1"/>
      <c r="B57" s="2"/>
      <c r="C57" s="9"/>
      <c r="D57" s="3"/>
      <c r="E57" s="7"/>
      <c r="F57" s="4"/>
      <c r="G57" s="12"/>
      <c r="H57" s="11">
        <f t="shared" si="0"/>
        <v>0</v>
      </c>
      <c r="I57" s="4"/>
      <c r="J57" s="11">
        <f t="shared" si="1"/>
        <v>0</v>
      </c>
      <c r="K57" s="10"/>
      <c r="L57" s="14">
        <f t="shared" si="2"/>
        <v>0</v>
      </c>
    </row>
    <row r="58" spans="1:12" x14ac:dyDescent="0.3">
      <c r="A58" s="1"/>
      <c r="B58" s="2"/>
      <c r="C58" s="9"/>
      <c r="D58" s="3"/>
      <c r="E58" s="7"/>
      <c r="F58" s="4"/>
      <c r="G58" s="12"/>
      <c r="H58" s="11">
        <f t="shared" si="0"/>
        <v>0</v>
      </c>
      <c r="I58" s="4"/>
      <c r="J58" s="11">
        <f t="shared" si="1"/>
        <v>0</v>
      </c>
      <c r="K58" s="10"/>
      <c r="L58" s="14">
        <f t="shared" si="2"/>
        <v>0</v>
      </c>
    </row>
    <row r="59" spans="1:12" x14ac:dyDescent="0.3">
      <c r="A59" s="1"/>
      <c r="B59" s="2"/>
      <c r="C59" s="9"/>
      <c r="D59" s="3"/>
      <c r="E59" s="7"/>
      <c r="F59" s="4"/>
      <c r="G59" s="12"/>
      <c r="H59" s="11">
        <f t="shared" si="0"/>
        <v>0</v>
      </c>
      <c r="I59" s="4"/>
      <c r="J59" s="11">
        <f t="shared" si="1"/>
        <v>0</v>
      </c>
      <c r="K59" s="10"/>
      <c r="L59" s="14">
        <f t="shared" si="2"/>
        <v>0</v>
      </c>
    </row>
    <row r="60" spans="1:12" x14ac:dyDescent="0.3">
      <c r="A60" s="1"/>
      <c r="B60" s="2"/>
      <c r="C60" s="9"/>
      <c r="D60" s="3"/>
      <c r="E60" s="7"/>
      <c r="F60" s="4"/>
      <c r="G60" s="12"/>
      <c r="H60" s="11">
        <f t="shared" si="0"/>
        <v>0</v>
      </c>
      <c r="I60" s="4"/>
      <c r="J60" s="11">
        <f t="shared" si="1"/>
        <v>0</v>
      </c>
      <c r="K60" s="10"/>
      <c r="L60" s="14">
        <f t="shared" si="2"/>
        <v>0</v>
      </c>
    </row>
    <row r="61" spans="1:12" x14ac:dyDescent="0.3">
      <c r="A61" s="1"/>
      <c r="B61" s="2"/>
      <c r="C61" s="9"/>
      <c r="D61" s="3"/>
      <c r="E61" s="7"/>
      <c r="F61" s="4"/>
      <c r="G61" s="12"/>
      <c r="H61" s="11">
        <f>ROUND(F61+(F61*G61),2)</f>
        <v>0</v>
      </c>
      <c r="I61" s="4"/>
      <c r="J61" s="11">
        <f t="shared" si="1"/>
        <v>0</v>
      </c>
      <c r="K61" s="10"/>
      <c r="L61" s="14">
        <f t="shared" si="2"/>
        <v>0</v>
      </c>
    </row>
    <row r="62" spans="1:12" ht="15" thickBot="1" x14ac:dyDescent="0.35">
      <c r="A62" s="104" t="s">
        <v>5</v>
      </c>
      <c r="B62" s="105"/>
      <c r="C62" s="74"/>
      <c r="D62" s="75"/>
      <c r="E62" s="76"/>
      <c r="F62" s="77">
        <f>SUM(F8:F61)</f>
        <v>0</v>
      </c>
      <c r="G62" s="78" t="e">
        <f>(H62-F62)/F62</f>
        <v>#DIV/0!</v>
      </c>
      <c r="H62" s="77">
        <f>SUM(H8:H61)</f>
        <v>0</v>
      </c>
      <c r="I62" s="79">
        <f>SUM(I8:I61)</f>
        <v>0</v>
      </c>
      <c r="J62" s="77">
        <f>SUM(J8:J61)</f>
        <v>0</v>
      </c>
      <c r="K62" s="78" t="e">
        <f>L62/J62</f>
        <v>#DIV/0!</v>
      </c>
      <c r="L62" s="77">
        <f>SUM(L8:L61)</f>
        <v>0</v>
      </c>
    </row>
    <row r="64" spans="1:12" ht="19.95" customHeight="1" x14ac:dyDescent="0.3">
      <c r="A64" s="87" t="s">
        <v>36</v>
      </c>
      <c r="B64" s="87"/>
      <c r="C64" s="87"/>
      <c r="D64" s="87"/>
      <c r="E64" s="87"/>
      <c r="F64" s="15" t="s">
        <v>51</v>
      </c>
      <c r="G64" s="8"/>
      <c r="H64" s="16"/>
      <c r="I64" s="17"/>
      <c r="J64" s="16"/>
    </row>
    <row r="65" spans="1:11" ht="19.95" customHeight="1" x14ac:dyDescent="0.3">
      <c r="A65" s="87" t="s">
        <v>49</v>
      </c>
      <c r="B65" s="87"/>
      <c r="C65" s="87"/>
      <c r="D65" s="87"/>
      <c r="E65" s="88"/>
      <c r="F65" s="93" t="s">
        <v>52</v>
      </c>
      <c r="G65" s="94"/>
      <c r="H65" s="94"/>
      <c r="I65" s="95"/>
      <c r="J65" s="89"/>
      <c r="K65" s="90"/>
    </row>
    <row r="66" spans="1:11" ht="19.95" customHeight="1" x14ac:dyDescent="0.3">
      <c r="A66" s="87" t="s">
        <v>37</v>
      </c>
      <c r="B66" s="87"/>
      <c r="C66" s="87"/>
      <c r="D66" s="87"/>
      <c r="E66" s="88"/>
      <c r="F66" s="93" t="s">
        <v>47</v>
      </c>
      <c r="G66" s="94"/>
      <c r="H66" s="94"/>
      <c r="I66" s="95"/>
      <c r="J66" s="91"/>
      <c r="K66" s="92"/>
    </row>
    <row r="67" spans="1:11" ht="19.95" customHeight="1" x14ac:dyDescent="0.3">
      <c r="A67" s="87" t="s">
        <v>50</v>
      </c>
      <c r="B67" s="87"/>
      <c r="C67" s="87"/>
      <c r="D67" s="87"/>
      <c r="E67" s="88"/>
      <c r="F67" s="89" t="s">
        <v>48</v>
      </c>
      <c r="G67" s="96"/>
      <c r="H67" s="96"/>
      <c r="I67" s="97"/>
      <c r="J67" s="89"/>
      <c r="K67" s="90"/>
    </row>
  </sheetData>
  <mergeCells count="16">
    <mergeCell ref="A1:E1"/>
    <mergeCell ref="A2:E2"/>
    <mergeCell ref="A3:E3"/>
    <mergeCell ref="A62:B62"/>
    <mergeCell ref="A5:L5"/>
    <mergeCell ref="H2:L2"/>
    <mergeCell ref="A64:E64"/>
    <mergeCell ref="A65:E65"/>
    <mergeCell ref="A66:E66"/>
    <mergeCell ref="A67:E67"/>
    <mergeCell ref="J65:K65"/>
    <mergeCell ref="J66:K66"/>
    <mergeCell ref="J67:K67"/>
    <mergeCell ref="F65:I65"/>
    <mergeCell ref="F66:I66"/>
    <mergeCell ref="F67:I67"/>
  </mergeCells>
  <pageMargins left="0.51181102362204722" right="0.51181102362204722" top="1.1417322834645669" bottom="0.74803149606299213" header="0.31496062992125984" footer="0.31496062992125984"/>
  <pageSetup paperSize="9" scale="74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Layout" zoomScaleNormal="100" workbookViewId="0">
      <selection activeCell="E7" sqref="E7"/>
    </sheetView>
  </sheetViews>
  <sheetFormatPr defaultRowHeight="14.4" x14ac:dyDescent="0.3"/>
  <cols>
    <col min="1" max="1" width="4.6640625" style="5" customWidth="1"/>
    <col min="2" max="2" width="10.6640625" style="5" customWidth="1"/>
    <col min="3" max="3" width="20.6640625" customWidth="1"/>
    <col min="4" max="4" width="10.6640625" style="5" customWidth="1"/>
    <col min="5" max="5" width="49.6640625" style="6" customWidth="1"/>
    <col min="6" max="6" width="13.6640625" customWidth="1"/>
    <col min="7" max="7" width="7.6640625" style="8" customWidth="1"/>
    <col min="8" max="10" width="13.6640625" customWidth="1"/>
    <col min="11" max="11" width="7.6640625" style="5" customWidth="1"/>
    <col min="12" max="12" width="14.6640625" customWidth="1"/>
  </cols>
  <sheetData>
    <row r="1" spans="1:12" ht="15.6" x14ac:dyDescent="0.3">
      <c r="A1" s="112" t="s">
        <v>6</v>
      </c>
      <c r="B1" s="113"/>
      <c r="C1" s="114"/>
      <c r="D1" s="114"/>
      <c r="E1" s="114"/>
      <c r="F1" s="19"/>
      <c r="G1" s="20"/>
      <c r="H1" s="19"/>
      <c r="I1" s="19"/>
      <c r="J1" s="19"/>
      <c r="K1" s="21"/>
      <c r="L1" s="19"/>
    </row>
    <row r="2" spans="1:12" ht="15.45" customHeight="1" x14ac:dyDescent="0.3">
      <c r="A2" s="115" t="s">
        <v>7</v>
      </c>
      <c r="B2" s="116"/>
      <c r="C2" s="116"/>
      <c r="D2" s="116"/>
      <c r="E2" s="116"/>
      <c r="F2" s="19"/>
      <c r="G2" s="20"/>
      <c r="H2" s="120" t="s">
        <v>8</v>
      </c>
      <c r="I2" s="121"/>
      <c r="J2" s="121"/>
      <c r="K2" s="121"/>
      <c r="L2" s="122"/>
    </row>
    <row r="3" spans="1:12" ht="15.6" customHeight="1" x14ac:dyDescent="0.3">
      <c r="A3" s="117" t="s">
        <v>45</v>
      </c>
      <c r="B3" s="116"/>
      <c r="C3" s="116"/>
      <c r="D3" s="116"/>
      <c r="E3" s="116"/>
      <c r="F3" s="19"/>
      <c r="G3" s="20"/>
      <c r="H3" s="19"/>
      <c r="I3" s="19"/>
      <c r="J3" s="19"/>
      <c r="K3" s="21"/>
      <c r="L3" s="19"/>
    </row>
    <row r="4" spans="1:12" ht="9" customHeight="1" x14ac:dyDescent="0.3">
      <c r="A4" s="22"/>
      <c r="B4" s="21"/>
      <c r="C4" s="23"/>
      <c r="D4" s="24"/>
      <c r="E4" s="25"/>
      <c r="F4" s="19"/>
      <c r="G4" s="20"/>
      <c r="H4" s="19"/>
      <c r="I4" s="19"/>
      <c r="J4" s="19"/>
      <c r="K4" s="21"/>
      <c r="L4" s="19"/>
    </row>
    <row r="5" spans="1:12" ht="25.8" x14ac:dyDescent="0.5">
      <c r="A5" s="123" t="s">
        <v>25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21"/>
      <c r="B6" s="21"/>
      <c r="C6" s="19"/>
      <c r="D6" s="21"/>
      <c r="E6" s="26"/>
      <c r="F6" s="19"/>
      <c r="G6" s="20"/>
      <c r="H6" s="19"/>
      <c r="I6" s="19"/>
      <c r="J6" s="19"/>
      <c r="K6" s="21"/>
      <c r="L6" s="19"/>
    </row>
    <row r="7" spans="1:12" ht="43.2" customHeight="1" x14ac:dyDescent="0.3">
      <c r="A7" s="62" t="s">
        <v>0</v>
      </c>
      <c r="B7" s="62" t="s">
        <v>1</v>
      </c>
      <c r="C7" s="63" t="s">
        <v>2</v>
      </c>
      <c r="D7" s="62" t="s">
        <v>3</v>
      </c>
      <c r="E7" s="134" t="s">
        <v>38</v>
      </c>
      <c r="F7" s="64" t="s">
        <v>34</v>
      </c>
      <c r="G7" s="65" t="s">
        <v>4</v>
      </c>
      <c r="H7" s="64" t="s">
        <v>32</v>
      </c>
      <c r="I7" s="64" t="s">
        <v>33</v>
      </c>
      <c r="J7" s="64" t="s">
        <v>35</v>
      </c>
      <c r="K7" s="65" t="s">
        <v>66</v>
      </c>
      <c r="L7" s="64" t="s">
        <v>17</v>
      </c>
    </row>
    <row r="8" spans="1:12" x14ac:dyDescent="0.3">
      <c r="A8" s="27">
        <v>1</v>
      </c>
      <c r="B8" s="28" t="s">
        <v>59</v>
      </c>
      <c r="C8" s="29" t="s">
        <v>18</v>
      </c>
      <c r="D8" s="30"/>
      <c r="E8" s="31" t="s">
        <v>19</v>
      </c>
      <c r="F8" s="32">
        <v>2500</v>
      </c>
      <c r="G8" s="33">
        <v>0.16</v>
      </c>
      <c r="H8" s="32">
        <f t="shared" ref="H8:H9" si="0">ROUND(F8+(F8*G8),2)</f>
        <v>2900</v>
      </c>
      <c r="I8" s="34">
        <v>2900</v>
      </c>
      <c r="J8" s="32"/>
      <c r="K8" s="33"/>
      <c r="L8" s="34"/>
    </row>
    <row r="9" spans="1:12" x14ac:dyDescent="0.3">
      <c r="A9" s="27">
        <v>2</v>
      </c>
      <c r="B9" s="28" t="s">
        <v>60</v>
      </c>
      <c r="C9" s="29" t="s">
        <v>18</v>
      </c>
      <c r="D9" s="30"/>
      <c r="E9" s="31" t="s">
        <v>19</v>
      </c>
      <c r="F9" s="32">
        <v>1300</v>
      </c>
      <c r="G9" s="33">
        <v>0.17</v>
      </c>
      <c r="H9" s="32">
        <f t="shared" si="0"/>
        <v>1521</v>
      </c>
      <c r="I9" s="32">
        <v>1521</v>
      </c>
      <c r="J9" s="32"/>
      <c r="K9" s="33"/>
      <c r="L9" s="34"/>
    </row>
    <row r="10" spans="1:12" x14ac:dyDescent="0.3">
      <c r="A10" s="35"/>
      <c r="B10" s="36"/>
      <c r="C10" s="37"/>
      <c r="D10" s="38"/>
      <c r="E10" s="39" t="s">
        <v>20</v>
      </c>
      <c r="F10" s="40">
        <f>SUM(F8:F9)</f>
        <v>3800</v>
      </c>
      <c r="G10" s="41">
        <f>(H10-F10)/F10</f>
        <v>0.16342105263157894</v>
      </c>
      <c r="H10" s="40">
        <f t="shared" ref="H10:I10" si="1">SUM(H8:H9)</f>
        <v>4421</v>
      </c>
      <c r="I10" s="40">
        <f t="shared" si="1"/>
        <v>4421</v>
      </c>
      <c r="J10" s="40">
        <f>ROUND(I10/(1+G10),2)</f>
        <v>3800</v>
      </c>
      <c r="K10" s="42">
        <v>0.32</v>
      </c>
      <c r="L10" s="40">
        <f>ROUND(J10*K10,2)</f>
        <v>1216</v>
      </c>
    </row>
    <row r="11" spans="1:12" x14ac:dyDescent="0.3">
      <c r="A11" s="43">
        <v>3</v>
      </c>
      <c r="B11" s="44" t="s">
        <v>55</v>
      </c>
      <c r="C11" s="45" t="s">
        <v>63</v>
      </c>
      <c r="D11" s="46">
        <v>1234</v>
      </c>
      <c r="E11" s="47" t="s">
        <v>21</v>
      </c>
      <c r="F11" s="48">
        <v>10000</v>
      </c>
      <c r="G11" s="49">
        <v>0.16</v>
      </c>
      <c r="H11" s="48">
        <f t="shared" ref="H11:H27" si="2">ROUND(F11+(F11*G11),2)</f>
        <v>11600</v>
      </c>
      <c r="I11" s="50">
        <v>10600</v>
      </c>
      <c r="J11" s="48"/>
      <c r="K11" s="49"/>
      <c r="L11" s="50"/>
    </row>
    <row r="12" spans="1:12" x14ac:dyDescent="0.3">
      <c r="A12" s="43">
        <v>4</v>
      </c>
      <c r="B12" s="44" t="s">
        <v>56</v>
      </c>
      <c r="C12" s="45" t="s">
        <v>63</v>
      </c>
      <c r="D12" s="46">
        <v>2345</v>
      </c>
      <c r="E12" s="47" t="s">
        <v>22</v>
      </c>
      <c r="F12" s="48">
        <v>12000</v>
      </c>
      <c r="G12" s="49">
        <v>0.16</v>
      </c>
      <c r="H12" s="48">
        <f t="shared" si="2"/>
        <v>13920</v>
      </c>
      <c r="I12" s="48">
        <v>12720</v>
      </c>
      <c r="J12" s="48"/>
      <c r="K12" s="49"/>
      <c r="L12" s="50"/>
    </row>
    <row r="13" spans="1:12" x14ac:dyDescent="0.3">
      <c r="A13" s="43">
        <v>5</v>
      </c>
      <c r="B13" s="44" t="s">
        <v>53</v>
      </c>
      <c r="C13" s="45" t="s">
        <v>63</v>
      </c>
      <c r="D13" s="46">
        <v>3456</v>
      </c>
      <c r="E13" s="47" t="s">
        <v>23</v>
      </c>
      <c r="F13" s="48">
        <v>14000</v>
      </c>
      <c r="G13" s="49">
        <v>0.17</v>
      </c>
      <c r="H13" s="48">
        <f t="shared" si="2"/>
        <v>16380</v>
      </c>
      <c r="I13" s="48">
        <v>14980</v>
      </c>
      <c r="J13" s="48"/>
      <c r="K13" s="49"/>
      <c r="L13" s="50"/>
    </row>
    <row r="14" spans="1:12" x14ac:dyDescent="0.3">
      <c r="A14" s="43">
        <v>6</v>
      </c>
      <c r="B14" s="44" t="s">
        <v>57</v>
      </c>
      <c r="C14" s="45" t="s">
        <v>63</v>
      </c>
      <c r="D14" s="46">
        <v>4567</v>
      </c>
      <c r="E14" s="47" t="s">
        <v>24</v>
      </c>
      <c r="F14" s="48">
        <v>2500</v>
      </c>
      <c r="G14" s="49">
        <v>0.17</v>
      </c>
      <c r="H14" s="48">
        <f t="shared" si="2"/>
        <v>2925</v>
      </c>
      <c r="I14" s="48">
        <v>2675</v>
      </c>
      <c r="J14" s="48"/>
      <c r="K14" s="49"/>
      <c r="L14" s="50"/>
    </row>
    <row r="15" spans="1:12" x14ac:dyDescent="0.3">
      <c r="A15" s="43">
        <v>7</v>
      </c>
      <c r="B15" s="44" t="s">
        <v>9</v>
      </c>
      <c r="C15" s="45" t="s">
        <v>63</v>
      </c>
      <c r="D15" s="46">
        <v>5678</v>
      </c>
      <c r="E15" s="47" t="s">
        <v>10</v>
      </c>
      <c r="F15" s="48"/>
      <c r="G15" s="49"/>
      <c r="H15" s="48">
        <f t="shared" si="2"/>
        <v>0</v>
      </c>
      <c r="I15" s="50">
        <v>3850</v>
      </c>
      <c r="J15" s="48"/>
      <c r="K15" s="49"/>
      <c r="L15" s="50"/>
    </row>
    <row r="16" spans="1:12" x14ac:dyDescent="0.3">
      <c r="A16" s="35"/>
      <c r="B16" s="36"/>
      <c r="C16" s="39"/>
      <c r="D16" s="38"/>
      <c r="E16" s="39" t="s">
        <v>11</v>
      </c>
      <c r="F16" s="40">
        <f>SUM(F11:F15)</f>
        <v>38500</v>
      </c>
      <c r="G16" s="41">
        <f>(H16-F16)/F16</f>
        <v>0.16428571428571428</v>
      </c>
      <c r="H16" s="40">
        <f t="shared" ref="H16:I16" si="3">SUM(H11:H15)</f>
        <v>44825</v>
      </c>
      <c r="I16" s="40">
        <f t="shared" si="3"/>
        <v>44825</v>
      </c>
      <c r="J16" s="40">
        <f>ROUND(I16/(1+G16),2)</f>
        <v>38500</v>
      </c>
      <c r="K16" s="41">
        <v>0.32</v>
      </c>
      <c r="L16" s="51">
        <f>ROUND(J16*K16,2)</f>
        <v>12320</v>
      </c>
    </row>
    <row r="17" spans="1:12" s="18" customFormat="1" x14ac:dyDescent="0.3">
      <c r="A17" s="43">
        <v>8</v>
      </c>
      <c r="B17" s="44" t="s">
        <v>39</v>
      </c>
      <c r="C17" s="47" t="s">
        <v>16</v>
      </c>
      <c r="D17" s="46">
        <v>9876</v>
      </c>
      <c r="E17" s="47" t="s">
        <v>40</v>
      </c>
      <c r="F17" s="48">
        <v>10000</v>
      </c>
      <c r="G17" s="49">
        <v>0.16</v>
      </c>
      <c r="H17" s="48">
        <f t="shared" ref="H17:H21" si="4">ROUND(F17+(F17*G17),2)</f>
        <v>11600</v>
      </c>
      <c r="I17" s="50">
        <v>10600</v>
      </c>
      <c r="J17" s="48"/>
      <c r="K17" s="49"/>
      <c r="L17" s="50"/>
    </row>
    <row r="18" spans="1:12" s="18" customFormat="1" x14ac:dyDescent="0.3">
      <c r="A18" s="43">
        <v>9</v>
      </c>
      <c r="B18" s="44" t="s">
        <v>58</v>
      </c>
      <c r="C18" s="47" t="s">
        <v>16</v>
      </c>
      <c r="D18" s="46">
        <v>8765</v>
      </c>
      <c r="E18" s="47" t="s">
        <v>41</v>
      </c>
      <c r="F18" s="48">
        <v>8000</v>
      </c>
      <c r="G18" s="49">
        <v>0.17</v>
      </c>
      <c r="H18" s="48">
        <f t="shared" si="4"/>
        <v>9360</v>
      </c>
      <c r="I18" s="48">
        <v>8560</v>
      </c>
      <c r="J18" s="48"/>
      <c r="K18" s="49"/>
      <c r="L18" s="50"/>
    </row>
    <row r="19" spans="1:12" s="18" customFormat="1" x14ac:dyDescent="0.3">
      <c r="A19" s="43"/>
      <c r="B19" s="44"/>
      <c r="C19" s="47"/>
      <c r="D19" s="46"/>
      <c r="E19" s="39" t="s">
        <v>44</v>
      </c>
      <c r="F19" s="40">
        <f>SUM(F17:F18)</f>
        <v>18000</v>
      </c>
      <c r="G19" s="41">
        <f>(H19-F19)/F19</f>
        <v>0.16444444444444445</v>
      </c>
      <c r="H19" s="40">
        <f t="shared" ref="H19:I19" si="5">SUM(H17:H18)</f>
        <v>20960</v>
      </c>
      <c r="I19" s="40">
        <f t="shared" si="5"/>
        <v>19160</v>
      </c>
      <c r="J19" s="40">
        <f>ROUND(I19/(1+G19),2)</f>
        <v>16454.2</v>
      </c>
      <c r="K19" s="41">
        <v>0.32</v>
      </c>
      <c r="L19" s="51">
        <f>ROUND(J19*K19,2)</f>
        <v>5265.34</v>
      </c>
    </row>
    <row r="20" spans="1:12" s="18" customFormat="1" x14ac:dyDescent="0.3">
      <c r="A20" s="43">
        <v>10</v>
      </c>
      <c r="B20" s="44" t="s">
        <v>65</v>
      </c>
      <c r="C20" s="47" t="s">
        <v>64</v>
      </c>
      <c r="D20" s="46">
        <v>9876</v>
      </c>
      <c r="E20" s="47" t="s">
        <v>61</v>
      </c>
      <c r="F20" s="48">
        <v>12000</v>
      </c>
      <c r="G20" s="49">
        <v>0.16</v>
      </c>
      <c r="H20" s="48">
        <f t="shared" si="4"/>
        <v>13920</v>
      </c>
      <c r="I20" s="48">
        <v>12720</v>
      </c>
      <c r="J20" s="48"/>
      <c r="K20" s="49"/>
      <c r="L20" s="50"/>
    </row>
    <row r="21" spans="1:12" s="18" customFormat="1" x14ac:dyDescent="0.3">
      <c r="A21" s="43">
        <v>11</v>
      </c>
      <c r="B21" s="44" t="s">
        <v>58</v>
      </c>
      <c r="C21" s="47" t="s">
        <v>64</v>
      </c>
      <c r="D21" s="46">
        <v>8765</v>
      </c>
      <c r="E21" s="47" t="s">
        <v>62</v>
      </c>
      <c r="F21" s="48">
        <v>5000</v>
      </c>
      <c r="G21" s="49">
        <v>0.17</v>
      </c>
      <c r="H21" s="48">
        <f t="shared" si="4"/>
        <v>5850</v>
      </c>
      <c r="I21" s="48">
        <v>5350</v>
      </c>
      <c r="J21" s="48"/>
      <c r="K21" s="49"/>
      <c r="L21" s="50"/>
    </row>
    <row r="22" spans="1:12" s="18" customFormat="1" ht="27.75" customHeight="1" x14ac:dyDescent="0.3">
      <c r="A22" s="43"/>
      <c r="B22" s="44"/>
      <c r="C22" s="47"/>
      <c r="D22" s="46"/>
      <c r="E22" s="39" t="s">
        <v>70</v>
      </c>
      <c r="F22" s="40">
        <f>SUM(F20:F21)</f>
        <v>17000</v>
      </c>
      <c r="G22" s="41">
        <f>(H22-F22)/F22</f>
        <v>0.16294117647058823</v>
      </c>
      <c r="H22" s="40">
        <f t="shared" ref="H22:I22" si="6">SUM(H20:H21)</f>
        <v>19770</v>
      </c>
      <c r="I22" s="40">
        <f t="shared" si="6"/>
        <v>18070</v>
      </c>
      <c r="J22" s="40">
        <f>ROUND(I22/(1+G22),2)</f>
        <v>15538.19</v>
      </c>
      <c r="K22" s="40" t="s">
        <v>67</v>
      </c>
      <c r="L22" s="40">
        <v>13710.17</v>
      </c>
    </row>
    <row r="23" spans="1:12" x14ac:dyDescent="0.3">
      <c r="A23" s="35">
        <v>12</v>
      </c>
      <c r="B23" s="36" t="s">
        <v>15</v>
      </c>
      <c r="C23" s="39" t="s">
        <v>12</v>
      </c>
      <c r="D23" s="38">
        <v>654</v>
      </c>
      <c r="E23" s="39" t="s">
        <v>43</v>
      </c>
      <c r="F23" s="40">
        <v>20000</v>
      </c>
      <c r="G23" s="41">
        <v>0.16</v>
      </c>
      <c r="H23" s="40">
        <f t="shared" si="2"/>
        <v>23200</v>
      </c>
      <c r="I23" s="40">
        <v>21200</v>
      </c>
      <c r="J23" s="40">
        <f t="shared" ref="J23:J27" si="7">ROUND(I23/(1+G23),2)</f>
        <v>18275.86</v>
      </c>
      <c r="K23" s="41">
        <v>0.32</v>
      </c>
      <c r="L23" s="51">
        <f t="shared" ref="L23:L27" si="8">ROUND(J23*K23,2)</f>
        <v>5848.28</v>
      </c>
    </row>
    <row r="24" spans="1:12" x14ac:dyDescent="0.3">
      <c r="A24" s="35">
        <v>13</v>
      </c>
      <c r="B24" s="36" t="s">
        <v>54</v>
      </c>
      <c r="C24" s="39" t="s">
        <v>14</v>
      </c>
      <c r="D24" s="38">
        <v>98765</v>
      </c>
      <c r="E24" s="39" t="s">
        <v>13</v>
      </c>
      <c r="F24" s="40">
        <v>15000</v>
      </c>
      <c r="G24" s="41">
        <v>0.17</v>
      </c>
      <c r="H24" s="40">
        <f t="shared" si="2"/>
        <v>17550</v>
      </c>
      <c r="I24" s="51">
        <v>17550</v>
      </c>
      <c r="J24" s="40">
        <f t="shared" si="7"/>
        <v>15000</v>
      </c>
      <c r="K24" s="41">
        <v>0.32</v>
      </c>
      <c r="L24" s="51">
        <f t="shared" si="8"/>
        <v>4800</v>
      </c>
    </row>
    <row r="25" spans="1:12" x14ac:dyDescent="0.3">
      <c r="A25" s="35">
        <v>14</v>
      </c>
      <c r="B25" s="36" t="s">
        <v>54</v>
      </c>
      <c r="C25" s="52" t="s">
        <v>27</v>
      </c>
      <c r="D25" s="38">
        <v>567</v>
      </c>
      <c r="E25" s="39" t="s">
        <v>68</v>
      </c>
      <c r="F25" s="40">
        <v>5000</v>
      </c>
      <c r="G25" s="41">
        <v>0.17</v>
      </c>
      <c r="H25" s="40">
        <f t="shared" si="2"/>
        <v>5850</v>
      </c>
      <c r="I25" s="40">
        <v>5850</v>
      </c>
      <c r="J25" s="40">
        <f t="shared" si="7"/>
        <v>5000</v>
      </c>
      <c r="K25" s="41">
        <v>1</v>
      </c>
      <c r="L25" s="51">
        <f t="shared" si="8"/>
        <v>5000</v>
      </c>
    </row>
    <row r="26" spans="1:12" ht="24.75" customHeight="1" x14ac:dyDescent="0.3">
      <c r="A26" s="35">
        <v>15</v>
      </c>
      <c r="B26" s="36" t="s">
        <v>26</v>
      </c>
      <c r="C26" s="52" t="s">
        <v>29</v>
      </c>
      <c r="D26" s="38">
        <v>9876</v>
      </c>
      <c r="E26" s="53" t="s">
        <v>69</v>
      </c>
      <c r="F26" s="40">
        <v>5500</v>
      </c>
      <c r="G26" s="41">
        <v>0.16</v>
      </c>
      <c r="H26" s="40">
        <f t="shared" si="2"/>
        <v>6380</v>
      </c>
      <c r="I26" s="40">
        <v>6380</v>
      </c>
      <c r="J26" s="40">
        <f t="shared" si="7"/>
        <v>5500</v>
      </c>
      <c r="K26" s="41">
        <v>0.32</v>
      </c>
      <c r="L26" s="51">
        <f>ROUND((J26-300)*K26,2)</f>
        <v>1664</v>
      </c>
    </row>
    <row r="27" spans="1:12" x14ac:dyDescent="0.3">
      <c r="A27" s="35">
        <v>16</v>
      </c>
      <c r="B27" s="36" t="s">
        <v>28</v>
      </c>
      <c r="C27" s="54" t="s">
        <v>42</v>
      </c>
      <c r="D27" s="38" t="s">
        <v>30</v>
      </c>
      <c r="E27" s="53" t="s">
        <v>31</v>
      </c>
      <c r="F27" s="40">
        <v>4000</v>
      </c>
      <c r="G27" s="41">
        <v>0.16</v>
      </c>
      <c r="H27" s="40">
        <f t="shared" si="2"/>
        <v>4640</v>
      </c>
      <c r="I27" s="40">
        <v>4547.2</v>
      </c>
      <c r="J27" s="40">
        <f t="shared" si="7"/>
        <v>3920</v>
      </c>
      <c r="K27" s="41">
        <v>0.32</v>
      </c>
      <c r="L27" s="51">
        <f t="shared" si="8"/>
        <v>1254.4000000000001</v>
      </c>
    </row>
    <row r="28" spans="1:12" x14ac:dyDescent="0.3">
      <c r="A28" s="27"/>
      <c r="B28" s="28"/>
      <c r="C28" s="56"/>
      <c r="D28" s="30"/>
      <c r="E28" s="55"/>
      <c r="F28" s="57"/>
      <c r="G28" s="33"/>
      <c r="H28" s="32"/>
      <c r="I28" s="32"/>
      <c r="J28" s="32"/>
      <c r="K28" s="33"/>
      <c r="L28" s="34"/>
    </row>
    <row r="29" spans="1:12" ht="15" thickBot="1" x14ac:dyDescent="0.35">
      <c r="A29" s="118" t="s">
        <v>5</v>
      </c>
      <c r="B29" s="119"/>
      <c r="C29" s="66"/>
      <c r="D29" s="67"/>
      <c r="E29" s="68"/>
      <c r="F29" s="69">
        <f>F10+F16+F19+F22+SUM(F23:F28)</f>
        <v>126800</v>
      </c>
      <c r="G29" s="70">
        <f>(H29-F29)/F29</f>
        <v>0.16400630914826497</v>
      </c>
      <c r="H29" s="81">
        <f>H10+H16+H19+H22+SUM(H23:H28)</f>
        <v>147596</v>
      </c>
      <c r="I29" s="81">
        <f>I10+I16+I19+I22+SUM(I23:I28)</f>
        <v>142003.20000000001</v>
      </c>
      <c r="J29" s="81">
        <f>J10+J16+J19+J22+SUM(J23:J28)</f>
        <v>121988.25</v>
      </c>
      <c r="K29" s="70">
        <f>L29/J29</f>
        <v>0.41871401548919673</v>
      </c>
      <c r="L29" s="81">
        <f>L10+L16+L19+L22+SUM(L23:L28)</f>
        <v>51078.19</v>
      </c>
    </row>
    <row r="30" spans="1:12" s="86" customFormat="1" ht="9" customHeight="1" x14ac:dyDescent="0.3">
      <c r="A30" s="82"/>
      <c r="B30" s="82"/>
      <c r="C30" s="83"/>
      <c r="D30" s="84"/>
      <c r="E30" s="83"/>
      <c r="F30" s="82"/>
      <c r="G30" s="85"/>
      <c r="H30" s="82"/>
      <c r="I30" s="82"/>
      <c r="J30" s="82"/>
      <c r="K30" s="85"/>
      <c r="L30" s="82"/>
    </row>
    <row r="31" spans="1:12" ht="19.95" customHeight="1" x14ac:dyDescent="0.3">
      <c r="A31" s="132" t="s">
        <v>36</v>
      </c>
      <c r="B31" s="116"/>
      <c r="C31" s="116"/>
      <c r="D31" s="26"/>
      <c r="E31" s="26"/>
      <c r="F31" s="58" t="s">
        <v>51</v>
      </c>
      <c r="G31" s="20"/>
      <c r="H31" s="59"/>
      <c r="I31" s="60"/>
      <c r="J31" s="59"/>
      <c r="K31" s="21"/>
      <c r="L31" s="19"/>
    </row>
    <row r="32" spans="1:12" ht="19.95" customHeight="1" x14ac:dyDescent="0.3">
      <c r="A32" s="132" t="s">
        <v>49</v>
      </c>
      <c r="B32" s="116"/>
      <c r="C32" s="116"/>
      <c r="D32" s="26"/>
      <c r="E32" s="26"/>
      <c r="F32" s="126" t="s">
        <v>52</v>
      </c>
      <c r="G32" s="127"/>
      <c r="H32" s="127"/>
      <c r="I32" s="128"/>
      <c r="J32" s="110"/>
      <c r="K32" s="111"/>
      <c r="L32" s="19"/>
    </row>
    <row r="33" spans="1:12" ht="19.95" customHeight="1" x14ac:dyDescent="0.3">
      <c r="A33" s="132" t="s">
        <v>37</v>
      </c>
      <c r="B33" s="116"/>
      <c r="C33" s="116"/>
      <c r="D33" s="26"/>
      <c r="E33" s="26"/>
      <c r="F33" s="126" t="s">
        <v>47</v>
      </c>
      <c r="G33" s="127"/>
      <c r="H33" s="127"/>
      <c r="I33" s="128"/>
      <c r="J33" s="124"/>
      <c r="K33" s="125"/>
      <c r="L33" s="19"/>
    </row>
    <row r="34" spans="1:12" ht="19.95" customHeight="1" x14ac:dyDescent="0.3">
      <c r="A34" s="132" t="s">
        <v>50</v>
      </c>
      <c r="B34" s="116"/>
      <c r="C34" s="116"/>
      <c r="D34" s="61"/>
      <c r="E34" s="26"/>
      <c r="F34" s="129" t="s">
        <v>48</v>
      </c>
      <c r="G34" s="130"/>
      <c r="H34" s="130"/>
      <c r="I34" s="131"/>
      <c r="J34" s="110"/>
      <c r="K34" s="111"/>
      <c r="L34" s="19"/>
    </row>
  </sheetData>
  <sheetProtection password="CE28" sheet="1" objects="1" scenarios="1"/>
  <mergeCells count="16">
    <mergeCell ref="J34:K34"/>
    <mergeCell ref="A1:E1"/>
    <mergeCell ref="A2:E2"/>
    <mergeCell ref="A3:E3"/>
    <mergeCell ref="A29:B29"/>
    <mergeCell ref="H2:L2"/>
    <mergeCell ref="A5:L5"/>
    <mergeCell ref="J32:K32"/>
    <mergeCell ref="J33:K33"/>
    <mergeCell ref="F32:I32"/>
    <mergeCell ref="F33:I33"/>
    <mergeCell ref="F34:I34"/>
    <mergeCell ref="A31:C31"/>
    <mergeCell ref="A32:C32"/>
    <mergeCell ref="A33:C33"/>
    <mergeCell ref="A34:C34"/>
  </mergeCells>
  <pageMargins left="0.51181102362204722" right="0.51181102362204722" top="1.1417322834645669" bottom="0.74803149606299213" header="0.31496062992125984" footer="0.31496062992125984"/>
  <pageSetup paperSize="9" scale="75" orientation="landscape" r:id="rId1"/>
  <headerFooter>
    <oddHeader>&amp;L&amp;G&amp;C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Relevé des factures</vt:lpstr>
      <vt:lpstr>Relevé des factures exemple</vt:lpstr>
      <vt:lpstr>'Relevé des factures'!Print_Titles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Mireille Molitor</dc:creator>
  <cp:lastModifiedBy>Mireille Molitor</cp:lastModifiedBy>
  <cp:lastPrinted>2024-01-31T08:10:00Z</cp:lastPrinted>
  <dcterms:created xsi:type="dcterms:W3CDTF">2023-05-25T09:48:22Z</dcterms:created>
  <dcterms:modified xsi:type="dcterms:W3CDTF">2024-01-31T10:22:17Z</dcterms:modified>
</cp:coreProperties>
</file>