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:\010_Compta\203_Testbetriebsnetz\TBN 2022\Ergebnisse Testbetriebsnetz\"/>
    </mc:Choice>
  </mc:AlternateContent>
  <xr:revisionPtr revIDLastSave="0" documentId="13_ncr:1_{9C811824-7C1C-493E-B0A9-15980691E2E3}" xr6:coauthVersionLast="47" xr6:coauthVersionMax="47" xr10:uidLastSave="{00000000-0000-0000-0000-000000000000}"/>
  <bookViews>
    <workbookView xWindow="28680" yWindow="-120" windowWidth="29040" windowHeight="15840" tabRatio="811" xr2:uid="{00000000-000D-0000-FFFF-FFFF00000000}"/>
  </bookViews>
  <sheets>
    <sheet name="Publication" sheetId="8" r:id="rId1"/>
    <sheet name="Inhalte" sheetId="1" state="hidden" r:id="rId2"/>
    <sheet name="OTEAll" sheetId="11" state="hidden" r:id="rId3"/>
    <sheet name="OTE1" sheetId="12" state="hidden" r:id="rId4"/>
    <sheet name="OTE3" sheetId="13" state="hidden" r:id="rId5"/>
    <sheet name="OTE45" sheetId="14" state="hidden" r:id="rId6"/>
    <sheet name="OTE46" sheetId="15" state="hidden" r:id="rId7"/>
    <sheet name="OTE47" sheetId="16" state="hidden" r:id="rId8"/>
    <sheet name="OTE5" sheetId="17" state="hidden" r:id="rId9"/>
  </sheets>
  <definedNames>
    <definedName name="_xlnm._FilterDatabase" localSheetId="1" hidden="1">#REF!</definedName>
    <definedName name="_xlnm._FilterDatabase" localSheetId="2" hidden="1">OTEAll!$A$1:$N$79</definedName>
    <definedName name="_xlnm.Print_Titles" localSheetId="0">Publication!$1:$3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8" l="1"/>
  <c r="H4" i="8"/>
  <c r="I5" i="8"/>
  <c r="G5" i="8"/>
  <c r="H86" i="8"/>
  <c r="H29" i="8"/>
  <c r="H57" i="8"/>
  <c r="H90" i="8"/>
  <c r="H41" i="8"/>
  <c r="H44" i="8"/>
  <c r="H102" i="8"/>
  <c r="H54" i="8"/>
  <c r="H93" i="8"/>
  <c r="H67" i="8"/>
  <c r="H77" i="8"/>
  <c r="H37" i="8"/>
  <c r="H34" i="8"/>
  <c r="H97" i="8"/>
  <c r="H59" i="8"/>
  <c r="H38" i="8"/>
  <c r="H42" i="8"/>
  <c r="H63" i="8"/>
  <c r="H65" i="8"/>
  <c r="H40" i="8"/>
  <c r="H89" i="8"/>
  <c r="H26" i="8"/>
  <c r="H73" i="8"/>
  <c r="H80" i="8"/>
  <c r="H48" i="8"/>
  <c r="H62" i="8"/>
  <c r="H32" i="8"/>
  <c r="H68" i="8"/>
  <c r="H50" i="8"/>
  <c r="H71" i="8"/>
  <c r="H99" i="8"/>
  <c r="H95" i="8"/>
  <c r="H45" i="8"/>
  <c r="H88" i="8"/>
  <c r="H78" i="8"/>
  <c r="H58" i="8"/>
  <c r="H30" i="8"/>
  <c r="H46" i="8"/>
  <c r="H96" i="8"/>
  <c r="H74" i="8"/>
  <c r="H101" i="8"/>
  <c r="H72" i="8"/>
  <c r="H56" i="8"/>
  <c r="H98" i="8"/>
  <c r="H31" i="8"/>
  <c r="H92" i="8"/>
  <c r="H81" i="8"/>
  <c r="H52" i="8"/>
  <c r="H55" i="8"/>
  <c r="H91" i="8"/>
  <c r="H100" i="8"/>
  <c r="H66" i="8"/>
  <c r="H84" i="8"/>
  <c r="H64" i="8"/>
  <c r="H70" i="8"/>
  <c r="H75" i="8"/>
  <c r="H39" i="8"/>
  <c r="H43" i="8"/>
  <c r="H82" i="8"/>
  <c r="H60" i="8"/>
  <c r="H35" i="8"/>
  <c r="H51" i="8"/>
  <c r="H36" i="8"/>
  <c r="H69" i="8"/>
  <c r="H53" i="8"/>
  <c r="H85" i="8"/>
  <c r="H76" i="8"/>
  <c r="H33" i="8"/>
  <c r="E4" i="8" l="1"/>
  <c r="F4" i="8"/>
  <c r="G4" i="8"/>
  <c r="I4" i="8"/>
  <c r="J4" i="8"/>
  <c r="K4" i="8"/>
  <c r="L4" i="8"/>
  <c r="M4" i="8"/>
  <c r="N4" i="8"/>
  <c r="D4" i="8"/>
  <c r="E6" i="8"/>
  <c r="F6" i="8"/>
  <c r="G6" i="8"/>
  <c r="H6" i="8"/>
  <c r="H7" i="8" s="1"/>
  <c r="I6" i="8"/>
  <c r="J6" i="8"/>
  <c r="K6" i="8"/>
  <c r="L6" i="8"/>
  <c r="M6" i="8"/>
  <c r="N6" i="8"/>
  <c r="D6" i="8"/>
  <c r="E5" i="8"/>
  <c r="F5" i="8"/>
  <c r="J5" i="8"/>
  <c r="K5" i="8"/>
  <c r="L5" i="8"/>
  <c r="M5" i="8"/>
  <c r="N5" i="8"/>
  <c r="D5" i="8"/>
  <c r="I46" i="8"/>
  <c r="H94" i="8"/>
  <c r="H61" i="8"/>
  <c r="H25" i="8"/>
  <c r="G76" i="8"/>
  <c r="G100" i="8"/>
  <c r="G54" i="8"/>
  <c r="G102" i="8"/>
  <c r="G73" i="8"/>
  <c r="G28" i="8"/>
  <c r="G94" i="8"/>
  <c r="G90" i="8"/>
  <c r="G35" i="8"/>
  <c r="G29" i="8"/>
  <c r="F83" i="8"/>
  <c r="J91" i="8"/>
  <c r="D63" i="8"/>
  <c r="D68" i="8"/>
  <c r="D71" i="8"/>
  <c r="F51" i="8"/>
  <c r="D69" i="8"/>
  <c r="J93" i="8"/>
  <c r="J102" i="8"/>
  <c r="F67" i="8"/>
  <c r="D75" i="8"/>
  <c r="J26" i="8"/>
  <c r="J100" i="8"/>
  <c r="D94" i="8"/>
  <c r="D62" i="8"/>
  <c r="J85" i="8"/>
  <c r="J52" i="8"/>
  <c r="D64" i="8"/>
  <c r="J46" i="8"/>
  <c r="D32" i="8"/>
  <c r="D85" i="8"/>
  <c r="F78" i="8"/>
  <c r="J79" i="8"/>
  <c r="J53" i="8"/>
  <c r="J29" i="8"/>
  <c r="J74" i="8"/>
  <c r="E64" i="8"/>
  <c r="I70" i="8"/>
  <c r="H49" i="8"/>
  <c r="I34" i="8"/>
  <c r="H47" i="8"/>
  <c r="G55" i="8"/>
  <c r="G96" i="8"/>
  <c r="G47" i="8"/>
  <c r="G48" i="8"/>
  <c r="G31" i="8"/>
  <c r="G53" i="8"/>
  <c r="G84" i="8"/>
  <c r="G46" i="8"/>
  <c r="G87" i="8"/>
  <c r="G63" i="8"/>
  <c r="J44" i="8"/>
  <c r="D44" i="8"/>
  <c r="D26" i="8"/>
  <c r="D30" i="8"/>
  <c r="J63" i="8"/>
  <c r="D76" i="8"/>
  <c r="F98" i="8"/>
  <c r="D83" i="8"/>
  <c r="F48" i="8"/>
  <c r="D86" i="8"/>
  <c r="F43" i="8"/>
  <c r="F65" i="8"/>
  <c r="J89" i="8"/>
  <c r="F75" i="8"/>
  <c r="F62" i="8"/>
  <c r="D96" i="8"/>
  <c r="F28" i="8"/>
  <c r="J71" i="8"/>
  <c r="J69" i="8"/>
  <c r="D46" i="8"/>
  <c r="J66" i="8"/>
  <c r="D35" i="8"/>
  <c r="F39" i="8"/>
  <c r="E52" i="8"/>
  <c r="F63" i="8"/>
  <c r="J97" i="8"/>
  <c r="E37" i="8"/>
  <c r="E49" i="8"/>
  <c r="F34" i="8"/>
  <c r="F71" i="8"/>
  <c r="J84" i="8"/>
  <c r="E92" i="8"/>
  <c r="J64" i="8"/>
  <c r="K59" i="8"/>
  <c r="E95" i="8"/>
  <c r="K98" i="8"/>
  <c r="H27" i="8"/>
  <c r="I76" i="8"/>
  <c r="I30" i="8"/>
  <c r="I40" i="8"/>
  <c r="H79" i="8"/>
  <c r="I62" i="8"/>
  <c r="G52" i="8"/>
  <c r="G97" i="8"/>
  <c r="G77" i="8"/>
  <c r="G32" i="8"/>
  <c r="G99" i="8"/>
  <c r="G67" i="8"/>
  <c r="G81" i="8"/>
  <c r="G68" i="8"/>
  <c r="G83" i="8"/>
  <c r="G64" i="8"/>
  <c r="D101" i="8"/>
  <c r="F53" i="8"/>
  <c r="J54" i="8"/>
  <c r="F95" i="8"/>
  <c r="D42" i="8"/>
  <c r="D77" i="8"/>
  <c r="D92" i="8"/>
  <c r="F36" i="8"/>
  <c r="D55" i="8"/>
  <c r="D67" i="8"/>
  <c r="F100" i="8"/>
  <c r="J98" i="8"/>
  <c r="J96" i="8"/>
  <c r="J27" i="8"/>
  <c r="J82" i="8"/>
  <c r="D61" i="8"/>
  <c r="F87" i="8"/>
  <c r="D80" i="8"/>
  <c r="D65" i="8"/>
  <c r="F32" i="8"/>
  <c r="F49" i="8"/>
  <c r="J92" i="8"/>
  <c r="F46" i="8"/>
  <c r="J36" i="8"/>
  <c r="D99" i="8"/>
  <c r="E55" i="8"/>
  <c r="D102" i="8"/>
  <c r="D59" i="8"/>
  <c r="F79" i="8"/>
  <c r="F76" i="8"/>
  <c r="D78" i="8"/>
  <c r="J33" i="8"/>
  <c r="E74" i="8"/>
  <c r="E88" i="8"/>
  <c r="F99" i="8"/>
  <c r="I28" i="8"/>
  <c r="I45" i="8"/>
  <c r="I61" i="8"/>
  <c r="G58" i="8"/>
  <c r="G69" i="8"/>
  <c r="G66" i="8"/>
  <c r="G60" i="8"/>
  <c r="D79" i="8"/>
  <c r="I89" i="8"/>
  <c r="H87" i="8"/>
  <c r="I52" i="8"/>
  <c r="G59" i="8"/>
  <c r="G38" i="8"/>
  <c r="G36" i="8"/>
  <c r="G101" i="8"/>
  <c r="G71" i="8"/>
  <c r="G98" i="8"/>
  <c r="G44" i="8"/>
  <c r="G41" i="8"/>
  <c r="G40" i="8"/>
  <c r="F70" i="8"/>
  <c r="J38" i="8"/>
  <c r="J25" i="8"/>
  <c r="F54" i="8"/>
  <c r="J78" i="8"/>
  <c r="D95" i="8"/>
  <c r="F26" i="8"/>
  <c r="J35" i="8"/>
  <c r="J49" i="8"/>
  <c r="D82" i="8"/>
  <c r="F59" i="8"/>
  <c r="D50" i="8"/>
  <c r="F31" i="8"/>
  <c r="F102" i="8"/>
  <c r="J83" i="8"/>
  <c r="D91" i="8"/>
  <c r="F68" i="8"/>
  <c r="D60" i="8"/>
  <c r="J101" i="8"/>
  <c r="F47" i="8"/>
  <c r="J56" i="8"/>
  <c r="F90" i="8"/>
  <c r="J40" i="8"/>
  <c r="F81" i="8"/>
  <c r="D51" i="8"/>
  <c r="F29" i="8"/>
  <c r="F94" i="8"/>
  <c r="J42" i="8"/>
  <c r="J70" i="8"/>
  <c r="D81" i="8"/>
  <c r="D84" i="8"/>
  <c r="E40" i="8"/>
  <c r="J41" i="8"/>
  <c r="D73" i="8"/>
  <c r="D39" i="8"/>
  <c r="G34" i="8"/>
  <c r="D37" i="8"/>
  <c r="J45" i="8"/>
  <c r="J31" i="8"/>
  <c r="E50" i="8"/>
  <c r="D33" i="8"/>
  <c r="D72" i="8"/>
  <c r="E42" i="8"/>
  <c r="J55" i="8"/>
  <c r="F44" i="8"/>
  <c r="J57" i="8"/>
  <c r="F84" i="8"/>
  <c r="D89" i="8"/>
  <c r="D88" i="8"/>
  <c r="F55" i="8"/>
  <c r="E53" i="8"/>
  <c r="E101" i="8"/>
  <c r="E62" i="8"/>
  <c r="E73" i="8"/>
  <c r="E67" i="8"/>
  <c r="F82" i="8"/>
  <c r="F74" i="8"/>
  <c r="G85" i="8"/>
  <c r="G49" i="8"/>
  <c r="G95" i="8"/>
  <c r="G43" i="8"/>
  <c r="G26" i="8"/>
  <c r="F69" i="8"/>
  <c r="E44" i="8"/>
  <c r="E75" i="8"/>
  <c r="F85" i="8"/>
  <c r="D29" i="8"/>
  <c r="J94" i="8"/>
  <c r="D66" i="8"/>
  <c r="J65" i="8"/>
  <c r="K46" i="8"/>
  <c r="E61" i="8"/>
  <c r="J28" i="8"/>
  <c r="E98" i="8"/>
  <c r="D52" i="8"/>
  <c r="K55" i="8"/>
  <c r="F38" i="8"/>
  <c r="J39" i="8"/>
  <c r="J80" i="8"/>
  <c r="E39" i="8"/>
  <c r="J81" i="8"/>
  <c r="K27" i="8"/>
  <c r="D57" i="8"/>
  <c r="K25" i="8"/>
  <c r="G45" i="8"/>
  <c r="G92" i="8"/>
  <c r="G50" i="8"/>
  <c r="K29" i="8"/>
  <c r="I87" i="8"/>
  <c r="H28" i="8"/>
  <c r="H83" i="8"/>
  <c r="G61" i="8"/>
  <c r="G56" i="8"/>
  <c r="G51" i="8"/>
  <c r="G70" i="8"/>
  <c r="G72" i="8"/>
  <c r="G30" i="8"/>
  <c r="G93" i="8"/>
  <c r="G82" i="8"/>
  <c r="G79" i="8"/>
  <c r="E97" i="8"/>
  <c r="F37" i="8"/>
  <c r="J47" i="8"/>
  <c r="D43" i="8"/>
  <c r="E65" i="8"/>
  <c r="E85" i="8"/>
  <c r="D90" i="8"/>
  <c r="J95" i="8"/>
  <c r="E60" i="8"/>
  <c r="E81" i="8"/>
  <c r="J50" i="8"/>
  <c r="J58" i="8"/>
  <c r="F91" i="8"/>
  <c r="D98" i="8"/>
  <c r="F64" i="8"/>
  <c r="E87" i="8"/>
  <c r="E77" i="8"/>
  <c r="D34" i="8"/>
  <c r="E43" i="8"/>
  <c r="F93" i="8"/>
  <c r="E72" i="8"/>
  <c r="D56" i="8"/>
  <c r="G62" i="8"/>
  <c r="G91" i="8"/>
  <c r="G74" i="8"/>
  <c r="G27" i="8"/>
  <c r="G86" i="8"/>
  <c r="E35" i="8"/>
  <c r="F77" i="8"/>
  <c r="E82" i="8"/>
  <c r="D41" i="8"/>
  <c r="E45" i="8"/>
  <c r="F42" i="8"/>
  <c r="E32" i="8"/>
  <c r="F27" i="8"/>
  <c r="D31" i="8"/>
  <c r="F57" i="8"/>
  <c r="K85" i="8"/>
  <c r="K52" i="8"/>
  <c r="K28" i="8"/>
  <c r="F33" i="8"/>
  <c r="E89" i="8"/>
  <c r="D38" i="8"/>
  <c r="J67" i="8"/>
  <c r="K56" i="8"/>
  <c r="E66" i="8"/>
  <c r="D58" i="8"/>
  <c r="F73" i="8"/>
  <c r="J87" i="8"/>
  <c r="G33" i="8"/>
  <c r="G39" i="8"/>
  <c r="G65" i="8"/>
  <c r="F56" i="8"/>
  <c r="K58" i="8"/>
  <c r="I50" i="8"/>
  <c r="I29" i="8"/>
  <c r="G80" i="8"/>
  <c r="D40" i="8"/>
  <c r="F30" i="8"/>
  <c r="F101" i="8"/>
  <c r="F97" i="8"/>
  <c r="D93" i="8"/>
  <c r="E90" i="8"/>
  <c r="F92" i="8"/>
  <c r="F66" i="8"/>
  <c r="E80" i="8"/>
  <c r="F40" i="8"/>
  <c r="D87" i="8"/>
  <c r="J48" i="8"/>
  <c r="D74" i="8"/>
  <c r="F35" i="8"/>
  <c r="E78" i="8"/>
  <c r="F52" i="8"/>
  <c r="K81" i="8"/>
  <c r="D53" i="8"/>
  <c r="J86" i="8"/>
  <c r="J32" i="8"/>
  <c r="J61" i="8"/>
  <c r="E56" i="8"/>
  <c r="I92" i="8"/>
  <c r="G25" i="8"/>
  <c r="D28" i="8"/>
  <c r="E27" i="8"/>
  <c r="J77" i="8"/>
  <c r="E41" i="8"/>
  <c r="K41" i="8"/>
  <c r="D45" i="8"/>
  <c r="E51" i="8"/>
  <c r="J68" i="8"/>
  <c r="D36" i="8"/>
  <c r="E48" i="8"/>
  <c r="J51" i="8"/>
  <c r="J60" i="8"/>
  <c r="J43" i="8"/>
  <c r="F25" i="8"/>
  <c r="J37" i="8"/>
  <c r="J88" i="8"/>
  <c r="F89" i="8"/>
  <c r="J30" i="8"/>
  <c r="K44" i="8"/>
  <c r="D70" i="8"/>
  <c r="K86" i="8"/>
  <c r="E30" i="8"/>
  <c r="K84" i="8"/>
  <c r="K54" i="8"/>
  <c r="G57" i="8"/>
  <c r="E79" i="8"/>
  <c r="F72" i="8"/>
  <c r="K61" i="8"/>
  <c r="F96" i="8"/>
  <c r="F60" i="8"/>
  <c r="E83" i="8"/>
  <c r="K94" i="8"/>
  <c r="K99" i="8"/>
  <c r="F45" i="8"/>
  <c r="K30" i="8"/>
  <c r="G75" i="8"/>
  <c r="J76" i="8"/>
  <c r="D49" i="8"/>
  <c r="F86" i="8"/>
  <c r="F61" i="8"/>
  <c r="G37" i="8"/>
  <c r="J72" i="8"/>
  <c r="F50" i="8"/>
  <c r="K77" i="8"/>
  <c r="D97" i="8"/>
  <c r="J90" i="8"/>
  <c r="D100" i="8"/>
  <c r="I72" i="8"/>
  <c r="I63" i="8"/>
  <c r="I82" i="8"/>
  <c r="I65" i="8"/>
  <c r="I49" i="8"/>
  <c r="I90" i="8"/>
  <c r="I79" i="8"/>
  <c r="I41" i="8"/>
  <c r="I91" i="8"/>
  <c r="I51" i="8"/>
  <c r="I99" i="8"/>
  <c r="I80" i="8"/>
  <c r="I73" i="8"/>
  <c r="I25" i="8"/>
  <c r="I69" i="8"/>
  <c r="I93" i="8"/>
  <c r="I58" i="8"/>
  <c r="I96" i="8"/>
  <c r="I85" i="8"/>
  <c r="I71" i="8"/>
  <c r="I56" i="8"/>
  <c r="I101" i="8"/>
  <c r="I57" i="8"/>
  <c r="I43" i="8"/>
  <c r="I44" i="8"/>
  <c r="I83" i="8"/>
  <c r="I33" i="8"/>
  <c r="I81" i="8"/>
  <c r="I86" i="8"/>
  <c r="I74" i="8"/>
  <c r="I35" i="8"/>
  <c r="I84" i="8"/>
  <c r="I94" i="8"/>
  <c r="I100" i="8"/>
  <c r="I38" i="8"/>
  <c r="I60" i="8"/>
  <c r="I68" i="8"/>
  <c r="I54" i="8"/>
  <c r="I66" i="8"/>
  <c r="I59" i="8"/>
  <c r="I39" i="8"/>
  <c r="I31" i="8"/>
  <c r="I88" i="8"/>
  <c r="I78" i="8"/>
  <c r="I64" i="8"/>
  <c r="I98" i="8"/>
  <c r="I53" i="8"/>
  <c r="I47" i="8"/>
  <c r="I48" i="8"/>
  <c r="I97" i="8"/>
  <c r="I27" i="8"/>
  <c r="I42" i="8"/>
  <c r="I95" i="8"/>
  <c r="I77" i="8"/>
  <c r="I102" i="8"/>
  <c r="I55" i="8"/>
  <c r="I32" i="8"/>
  <c r="I75" i="8"/>
  <c r="I26" i="8"/>
  <c r="I67" i="8"/>
  <c r="I37" i="8"/>
  <c r="I36" i="8"/>
  <c r="G78" i="8"/>
  <c r="K72" i="8"/>
  <c r="E63" i="8"/>
  <c r="E54" i="8"/>
  <c r="J34" i="8"/>
  <c r="J99" i="8"/>
  <c r="K60" i="8"/>
  <c r="D48" i="8"/>
  <c r="K38" i="8"/>
  <c r="E33" i="8"/>
  <c r="G89" i="8"/>
  <c r="J73" i="8"/>
  <c r="F41" i="8"/>
  <c r="J75" i="8"/>
  <c r="D47" i="8"/>
  <c r="D27" i="8"/>
  <c r="D54" i="8"/>
  <c r="E76" i="8"/>
  <c r="J62" i="8"/>
  <c r="D25" i="8"/>
  <c r="E69" i="8"/>
  <c r="F88" i="8"/>
  <c r="E102" i="8"/>
  <c r="G42" i="8"/>
  <c r="G88" i="8"/>
  <c r="F80" i="8"/>
  <c r="E70" i="8"/>
  <c r="E29" i="8"/>
  <c r="E38" i="8"/>
  <c r="J59" i="8"/>
  <c r="K45" i="8"/>
  <c r="E96" i="8"/>
  <c r="F58" i="8"/>
  <c r="J7" i="8" l="1"/>
  <c r="G7" i="8"/>
  <c r="M7" i="8"/>
  <c r="I7" i="8"/>
  <c r="F7" i="8"/>
  <c r="L7" i="8"/>
  <c r="N7" i="8"/>
  <c r="K7" i="8"/>
  <c r="E7" i="8"/>
  <c r="D7" i="8"/>
  <c r="N54" i="8"/>
  <c r="N37" i="8"/>
  <c r="N69" i="8"/>
  <c r="N42" i="8"/>
  <c r="N40" i="8"/>
  <c r="N62" i="8"/>
  <c r="N102" i="8"/>
  <c r="N45" i="8"/>
  <c r="N56" i="8"/>
  <c r="N70" i="8"/>
  <c r="K63" i="8"/>
  <c r="K47" i="8"/>
  <c r="K42" i="8"/>
  <c r="E68" i="8"/>
  <c r="M30" i="8"/>
  <c r="M74" i="8"/>
  <c r="M101" i="8"/>
  <c r="M45" i="8"/>
  <c r="M89" i="8"/>
  <c r="M40" i="8"/>
  <c r="M60" i="8"/>
  <c r="M99" i="8"/>
  <c r="M87" i="8"/>
  <c r="M92" i="8"/>
  <c r="K35" i="8"/>
  <c r="L97" i="8"/>
  <c r="L59" i="8"/>
  <c r="L95" i="8"/>
  <c r="L85" i="8"/>
  <c r="L55" i="8"/>
  <c r="L64" i="8"/>
  <c r="L38" i="8"/>
  <c r="L67" i="8"/>
  <c r="L44" i="8"/>
  <c r="L63" i="8"/>
  <c r="K73" i="8"/>
  <c r="K93" i="8"/>
  <c r="E71" i="8"/>
  <c r="E59" i="8"/>
  <c r="N55" i="8"/>
  <c r="L28" i="8"/>
  <c r="L49" i="8"/>
  <c r="N39" i="8"/>
  <c r="K75" i="8"/>
  <c r="M67" i="8"/>
  <c r="M62" i="8"/>
  <c r="L37" i="8"/>
  <c r="L80" i="8"/>
  <c r="K97" i="8"/>
  <c r="N32" i="8"/>
  <c r="N53" i="8"/>
  <c r="N36" i="8"/>
  <c r="N86" i="8"/>
  <c r="N44" i="8"/>
  <c r="N26" i="8"/>
  <c r="N92" i="8"/>
  <c r="N80" i="8"/>
  <c r="N100" i="8"/>
  <c r="N87" i="8"/>
  <c r="K80" i="8"/>
  <c r="K83" i="8"/>
  <c r="E93" i="8"/>
  <c r="E91" i="8"/>
  <c r="M65" i="8"/>
  <c r="M48" i="8"/>
  <c r="M58" i="8"/>
  <c r="M53" i="8"/>
  <c r="M73" i="8"/>
  <c r="M83" i="8"/>
  <c r="M100" i="8"/>
  <c r="M66" i="8"/>
  <c r="M55" i="8"/>
  <c r="K39" i="8"/>
  <c r="E36" i="8"/>
  <c r="L81" i="8"/>
  <c r="L75" i="8"/>
  <c r="L88" i="8"/>
  <c r="L74" i="8"/>
  <c r="L32" i="8"/>
  <c r="L73" i="8"/>
  <c r="L53" i="8"/>
  <c r="L51" i="8"/>
  <c r="L54" i="8"/>
  <c r="L79" i="8"/>
  <c r="K78" i="8"/>
  <c r="K100" i="8"/>
  <c r="E25" i="8"/>
  <c r="N97" i="8"/>
  <c r="M28" i="8"/>
  <c r="L57" i="8"/>
  <c r="L31" i="8"/>
  <c r="K87" i="8"/>
  <c r="N93" i="8"/>
  <c r="N33" i="8"/>
  <c r="K33" i="8"/>
  <c r="M29" i="8"/>
  <c r="M46" i="8"/>
  <c r="M76" i="8"/>
  <c r="K51" i="8"/>
  <c r="L90" i="8"/>
  <c r="L76" i="8"/>
  <c r="L86" i="8"/>
  <c r="K90" i="8"/>
  <c r="N96" i="8"/>
  <c r="N71" i="8"/>
  <c r="N27" i="8"/>
  <c r="N66" i="8"/>
  <c r="N89" i="8"/>
  <c r="N78" i="8"/>
  <c r="N81" i="8"/>
  <c r="N72" i="8"/>
  <c r="N95" i="8"/>
  <c r="N98" i="8"/>
  <c r="K96" i="8"/>
  <c r="K31" i="8"/>
  <c r="K50" i="8"/>
  <c r="E58" i="8"/>
  <c r="M71" i="8"/>
  <c r="M36" i="8"/>
  <c r="M35" i="8"/>
  <c r="M84" i="8"/>
  <c r="M25" i="8"/>
  <c r="M78" i="8"/>
  <c r="M49" i="8"/>
  <c r="M70" i="8"/>
  <c r="M91" i="8"/>
  <c r="K65" i="8"/>
  <c r="K69" i="8"/>
  <c r="L65" i="8"/>
  <c r="L43" i="8"/>
  <c r="L26" i="8"/>
  <c r="L58" i="8"/>
  <c r="L68" i="8"/>
  <c r="L41" i="8"/>
  <c r="L100" i="8"/>
  <c r="L66" i="8"/>
  <c r="L94" i="8"/>
  <c r="L71" i="8"/>
  <c r="E100" i="8"/>
  <c r="E46" i="8"/>
  <c r="E31" i="8"/>
  <c r="N67" i="8"/>
  <c r="E99" i="8"/>
  <c r="L78" i="8"/>
  <c r="N43" i="8"/>
  <c r="N90" i="8"/>
  <c r="M64" i="8"/>
  <c r="M85" i="8"/>
  <c r="L69" i="8"/>
  <c r="L96" i="8"/>
  <c r="K26" i="8"/>
  <c r="N30" i="8"/>
  <c r="N38" i="8"/>
  <c r="N51" i="8"/>
  <c r="N68" i="8"/>
  <c r="N25" i="8"/>
  <c r="N99" i="8"/>
  <c r="N50" i="8"/>
  <c r="N31" i="8"/>
  <c r="N76" i="8"/>
  <c r="N47" i="8"/>
  <c r="K34" i="8"/>
  <c r="K92" i="8"/>
  <c r="E26" i="8"/>
  <c r="M68" i="8"/>
  <c r="M88" i="8"/>
  <c r="M47" i="8"/>
  <c r="M79" i="8"/>
  <c r="M50" i="8"/>
  <c r="M102" i="8"/>
  <c r="M61" i="8"/>
  <c r="M54" i="8"/>
  <c r="M77" i="8"/>
  <c r="M32" i="8"/>
  <c r="K40" i="8"/>
  <c r="K101" i="8"/>
  <c r="L27" i="8"/>
  <c r="L45" i="8"/>
  <c r="L87" i="8"/>
  <c r="L83" i="8"/>
  <c r="L42" i="8"/>
  <c r="L36" i="8"/>
  <c r="L46" i="8"/>
  <c r="L34" i="8"/>
  <c r="L101" i="8"/>
  <c r="L29" i="8"/>
  <c r="K36" i="8"/>
  <c r="K53" i="8"/>
  <c r="E57" i="8"/>
  <c r="N73" i="8"/>
  <c r="N65" i="8"/>
  <c r="N46" i="8"/>
  <c r="N61" i="8"/>
  <c r="K67" i="8"/>
  <c r="K91" i="8"/>
  <c r="K48" i="8"/>
  <c r="M82" i="8"/>
  <c r="M26" i="8"/>
  <c r="M81" i="8"/>
  <c r="M94" i="8"/>
  <c r="M38" i="8"/>
  <c r="L72" i="8"/>
  <c r="L61" i="8"/>
  <c r="K64" i="8"/>
  <c r="K71" i="8"/>
  <c r="N63" i="8"/>
  <c r="N77" i="8"/>
  <c r="K88" i="8"/>
  <c r="K37" i="8"/>
  <c r="M43" i="8"/>
  <c r="M27" i="8"/>
  <c r="M51" i="8"/>
  <c r="L56" i="8"/>
  <c r="L99" i="8"/>
  <c r="L48" i="8"/>
  <c r="E86" i="8"/>
  <c r="N75" i="8"/>
  <c r="N74" i="8"/>
  <c r="N28" i="8"/>
  <c r="N84" i="8"/>
  <c r="N88" i="8"/>
  <c r="N64" i="8"/>
  <c r="N101" i="8"/>
  <c r="N82" i="8"/>
  <c r="N60" i="8"/>
  <c r="N35" i="8"/>
  <c r="K79" i="8"/>
  <c r="K62" i="8"/>
  <c r="E28" i="8"/>
  <c r="M86" i="8"/>
  <c r="M41" i="8"/>
  <c r="M63" i="8"/>
  <c r="M57" i="8"/>
  <c r="M52" i="8"/>
  <c r="M42" i="8"/>
  <c r="M56" i="8"/>
  <c r="M72" i="8"/>
  <c r="M95" i="8"/>
  <c r="M93" i="8"/>
  <c r="K68" i="8"/>
  <c r="E94" i="8"/>
  <c r="L93" i="8"/>
  <c r="L25" i="8"/>
  <c r="L77" i="8"/>
  <c r="L60" i="8"/>
  <c r="L84" i="8"/>
  <c r="L52" i="8"/>
  <c r="L91" i="8"/>
  <c r="L39" i="8"/>
  <c r="L40" i="8"/>
  <c r="K89" i="8"/>
  <c r="K43" i="8"/>
  <c r="K95" i="8"/>
  <c r="K74" i="8"/>
  <c r="N48" i="8"/>
  <c r="M96" i="8"/>
  <c r="M39" i="8"/>
  <c r="L35" i="8"/>
  <c r="E84" i="8"/>
  <c r="N41" i="8"/>
  <c r="N91" i="8"/>
  <c r="N94" i="8"/>
  <c r="N58" i="8"/>
  <c r="N52" i="8"/>
  <c r="N49" i="8"/>
  <c r="N83" i="8"/>
  <c r="N85" i="8"/>
  <c r="N79" i="8"/>
  <c r="N34" i="8"/>
  <c r="N57" i="8"/>
  <c r="K102" i="8"/>
  <c r="K82" i="8"/>
  <c r="K76" i="8"/>
  <c r="M97" i="8"/>
  <c r="M80" i="8"/>
  <c r="M31" i="8"/>
  <c r="M90" i="8"/>
  <c r="M75" i="8"/>
  <c r="M33" i="8"/>
  <c r="M98" i="8"/>
  <c r="M37" i="8"/>
  <c r="M59" i="8"/>
  <c r="M44" i="8"/>
  <c r="K70" i="8"/>
  <c r="K57" i="8"/>
  <c r="L70" i="8"/>
  <c r="L102" i="8"/>
  <c r="L98" i="8"/>
  <c r="L92" i="8"/>
  <c r="L47" i="8"/>
  <c r="L89" i="8"/>
  <c r="L62" i="8"/>
  <c r="L33" i="8"/>
  <c r="L82" i="8"/>
  <c r="K66" i="8"/>
  <c r="K32" i="8"/>
  <c r="E47" i="8"/>
  <c r="K49" i="8"/>
  <c r="N59" i="8"/>
  <c r="E34" i="8"/>
  <c r="M69" i="8"/>
  <c r="M34" i="8"/>
  <c r="L50" i="8"/>
  <c r="L30" i="8"/>
  <c r="N29" i="8"/>
</calcChain>
</file>

<file path=xl/sharedStrings.xml><?xml version="1.0" encoding="utf-8"?>
<sst xmlns="http://schemas.openxmlformats.org/spreadsheetml/2006/main" count="2306" uniqueCount="259">
  <si>
    <t>OTE1</t>
  </si>
  <si>
    <t>OTE3</t>
  </si>
  <si>
    <t>OTE45</t>
  </si>
  <si>
    <t>OTE46</t>
  </si>
  <si>
    <t>OTE47</t>
  </si>
  <si>
    <t>OTE5</t>
  </si>
  <si>
    <t>OTE1  -Sp.Ackerbau</t>
  </si>
  <si>
    <t>OTE3  -Weinbau</t>
  </si>
  <si>
    <t>OTE45 -Sp. Milch</t>
  </si>
  <si>
    <t>OTE46 -Sp.Rinder</t>
  </si>
  <si>
    <t>OTE47 -Milch-Mast</t>
  </si>
  <si>
    <t>OTE5  -Veredlung</t>
  </si>
  <si>
    <t>Jahr</t>
  </si>
  <si>
    <t>2014</t>
  </si>
  <si>
    <t>2015</t>
  </si>
  <si>
    <t>2016</t>
  </si>
  <si>
    <t>2018</t>
  </si>
  <si>
    <t>Betriebsfläche</t>
  </si>
  <si>
    <t>Ha</t>
  </si>
  <si>
    <t xml:space="preserve">Landwirtschaftliche Ackerfläche </t>
  </si>
  <si>
    <t xml:space="preserve">Dauergrünland </t>
  </si>
  <si>
    <t>Betriebsleiter-Ak</t>
  </si>
  <si>
    <t>Ak</t>
  </si>
  <si>
    <t>Arbeitskräfte insgesamt (in Ak)</t>
  </si>
  <si>
    <t>Nicht entlohnte Arbeitskräfte</t>
  </si>
  <si>
    <t>Vieheinheiten insgesamt</t>
  </si>
  <si>
    <t>VE</t>
  </si>
  <si>
    <t>Standard Output</t>
  </si>
  <si>
    <t>€</t>
  </si>
  <si>
    <t>Betriebliche Erträge insgesamt</t>
  </si>
  <si>
    <t>Umsatzerlöse insgesamt</t>
  </si>
  <si>
    <t>Pflanzenproduktion</t>
  </si>
  <si>
    <t>Tierproduktion</t>
  </si>
  <si>
    <t xml:space="preserve">Rinder </t>
  </si>
  <si>
    <t>Milch (Kuhmilch und Kuhmilcherzeugn.)</t>
  </si>
  <si>
    <t xml:space="preserve">Schweine </t>
  </si>
  <si>
    <t>Geflügel / Eier</t>
  </si>
  <si>
    <t>Landw. Dauerk., Obstbau, Weinbau</t>
  </si>
  <si>
    <t>Forstwirtschaft und Jagd</t>
  </si>
  <si>
    <t>Nebenbetriebe, Dienstleist.,Handel</t>
  </si>
  <si>
    <t xml:space="preserve">         dav. Lohnarbeit und Maschinenmiete</t>
  </si>
  <si>
    <t xml:space="preserve">         dav. Sonstiger Strom</t>
  </si>
  <si>
    <t xml:space="preserve">         dav. Sonst.Ertrag erneuerb. Energien</t>
  </si>
  <si>
    <t xml:space="preserve">         dav. Umsatzsteuer (zeitra.zugeh.ab 17)</t>
  </si>
  <si>
    <t>Bestandsveränderungen</t>
  </si>
  <si>
    <t>Andere aktivierte Eigenleistungen</t>
  </si>
  <si>
    <t>Sonstige betriebliche Erträge</t>
  </si>
  <si>
    <t>Zuschüsse</t>
  </si>
  <si>
    <t>Zulagen / Beihilfen für Notlagen</t>
  </si>
  <si>
    <t>Investitionszuschüsse</t>
  </si>
  <si>
    <t>sonstige Aufwandszuschüsse</t>
  </si>
  <si>
    <t>EU-Direktzahlungen</t>
  </si>
  <si>
    <t>Ausgleichszulage</t>
  </si>
  <si>
    <t>Prämien für umweltger. Agrarerzeugung</t>
  </si>
  <si>
    <t>Sonstiger Betriebsertrag</t>
  </si>
  <si>
    <t xml:space="preserve"> Entschädigungen</t>
  </si>
  <si>
    <t xml:space="preserve"> Umsatzst.(zeitraumzugeh.bis2016)</t>
  </si>
  <si>
    <t>Zeitraumfremde Erträge (brutto)</t>
  </si>
  <si>
    <t>Betriebliche Aufwendungen insgesamt</t>
  </si>
  <si>
    <t>Materialaufwand</t>
  </si>
  <si>
    <t>Aufwand Pflanzenproduktion</t>
  </si>
  <si>
    <t xml:space="preserve">    dav. Saat-/ Pflanzgut</t>
  </si>
  <si>
    <t xml:space="preserve">    dav. Düngemittel</t>
  </si>
  <si>
    <t xml:space="preserve">    dav. Pflanzenschutz</t>
  </si>
  <si>
    <t>Aufwand Tierproduktion</t>
  </si>
  <si>
    <t>dar. Tierzukäufe insgesamt</t>
  </si>
  <si>
    <t>dar. Futtermittelzukauf insgesamt</t>
  </si>
  <si>
    <t>dar. sonst. Aufwand Tierproduktion</t>
  </si>
  <si>
    <t>Aufwand sonst. Betr.zweige, Best.veränd.</t>
  </si>
  <si>
    <t>Personalaufwand</t>
  </si>
  <si>
    <t>Abschreibungen</t>
  </si>
  <si>
    <t>Afa auf Gebäude</t>
  </si>
  <si>
    <t>Afa auf Techn. Anlagen + Maschinen</t>
  </si>
  <si>
    <t>Sonst. betriebliche Aufwendungen</t>
  </si>
  <si>
    <t>Unterhaltung</t>
  </si>
  <si>
    <t>Betriebsversicherungen</t>
  </si>
  <si>
    <t>Sonstiger Betriebsaufwand</t>
  </si>
  <si>
    <t xml:space="preserve"> Zeitraumzugeh. Vorsteuer</t>
  </si>
  <si>
    <t>Zeitraumfremde Aufwendungen</t>
  </si>
  <si>
    <t>Zeitraumfremde Vorsteuer</t>
  </si>
  <si>
    <t>Betriebsergebnis</t>
  </si>
  <si>
    <t>Finanzergebnis</t>
  </si>
  <si>
    <t>Außerordentliches Ergebnis</t>
  </si>
  <si>
    <t>Betr. Steuern insg. (Steuerergebnis)</t>
  </si>
  <si>
    <t>Gewinn / Verlust je Unternehmen</t>
  </si>
  <si>
    <t>davon Steuern v. Einkommen + Ertrag</t>
  </si>
  <si>
    <t>Neutrales Ergebnis</t>
  </si>
  <si>
    <t>Ordentliches Ergebnis</t>
  </si>
  <si>
    <t/>
  </si>
  <si>
    <t>Betriebsvermögen</t>
  </si>
  <si>
    <t>Eigenkapital lt. Bilanz</t>
  </si>
  <si>
    <t>Summe Verbindlichkeiten</t>
  </si>
  <si>
    <t xml:space="preserve">  Sachanlagen insgesamt</t>
  </si>
  <si>
    <t>Bodenvermögen</t>
  </si>
  <si>
    <t>Baul. Anlagen, Gebäude insg.</t>
  </si>
  <si>
    <t>Maschinen und Geräte</t>
  </si>
  <si>
    <t>OTEAll</t>
  </si>
  <si>
    <t>Blatt</t>
  </si>
  <si>
    <t>Kolonne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</si>
  <si>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</si>
  <si>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</si>
  <si>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</si>
  <si>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</si>
  <si>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</si>
  <si>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</si>
  <si>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</si>
  <si>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</si>
  <si>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</si>
  <si>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</si>
  <si>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</si>
  <si>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</si>
  <si>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</si>
  <si>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</si>
  <si>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</si>
  <si>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</si>
  <si>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</si>
  <si>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</si>
  <si>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</si>
  <si>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</si>
  <si>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</si>
  <si>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</si>
  <si>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</si>
  <si>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</si>
  <si>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</si>
  <si>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</si>
  <si>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</si>
  <si>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</si>
  <si>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</si>
  <si>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</si>
  <si>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</si>
  <si>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</si>
  <si>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</si>
  <si>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</si>
  <si>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</si>
  <si>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</si>
  <si>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</si>
  <si>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</si>
  <si>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</si>
  <si>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</si>
  <si>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</si>
  <si>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</si>
  <si>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</si>
  <si>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</si>
  <si>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</si>
  <si>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</si>
  <si>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</si>
  <si>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</si>
  <si>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</si>
  <si>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</si>
  <si>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</si>
  <si>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</si>
  <si>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</si>
  <si>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</si>
  <si>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</si>
  <si>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</si>
  <si>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</si>
  <si>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</si>
  <si>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</si>
  <si>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</si>
  <si>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</si>
  <si>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</si>
  <si>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</si>
  <si>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</si>
  <si>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</si>
  <si>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</si>
  <si>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</si>
  <si>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</si>
  <si>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</si>
  <si>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</si>
  <si>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</si>
  <si>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</si>
  <si>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</si>
  <si>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</si>
  <si>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</si>
  <si>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</si>
  <si>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</si>
  <si>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Titel</t>
  </si>
  <si>
    <t>OteAll</t>
  </si>
  <si>
    <t>Wirtschaftsjahr</t>
  </si>
  <si>
    <t>Betriebswirtschaftliche Ausrichtung</t>
  </si>
  <si>
    <t>N01020I</t>
  </si>
  <si>
    <t>N01150I</t>
  </si>
  <si>
    <t>N01160I</t>
  </si>
  <si>
    <t>N01100I</t>
  </si>
  <si>
    <t>N01110I</t>
  </si>
  <si>
    <t>N01120I</t>
  </si>
  <si>
    <t>N01300I_b</t>
  </si>
  <si>
    <t>p</t>
  </si>
  <si>
    <t>N04000I</t>
  </si>
  <si>
    <t>N04010I</t>
  </si>
  <si>
    <t>N04100I</t>
  </si>
  <si>
    <t>N04200I</t>
  </si>
  <si>
    <t>n04220i</t>
  </si>
  <si>
    <t>N04230i</t>
  </si>
  <si>
    <t>n04240i</t>
  </si>
  <si>
    <t>n04260i</t>
  </si>
  <si>
    <t>N04340I</t>
  </si>
  <si>
    <t>N04360I</t>
  </si>
  <si>
    <t>N04368I</t>
  </si>
  <si>
    <t>N04374I</t>
  </si>
  <si>
    <t>N04382I</t>
  </si>
  <si>
    <t>N04400I</t>
  </si>
  <si>
    <t>N04500I</t>
  </si>
  <si>
    <t>N04510I</t>
  </si>
  <si>
    <t>N04550I</t>
  </si>
  <si>
    <t>N04561I</t>
  </si>
  <si>
    <t>n04655i</t>
  </si>
  <si>
    <t>n04680i</t>
  </si>
  <si>
    <t>n04690i</t>
  </si>
  <si>
    <t>N04700I</t>
  </si>
  <si>
    <t>N04740I</t>
  </si>
  <si>
    <t>N04900I</t>
  </si>
  <si>
    <t>N05000I</t>
  </si>
  <si>
    <t>N05100I</t>
  </si>
  <si>
    <t>n05110i</t>
  </si>
  <si>
    <t>n05111i</t>
  </si>
  <si>
    <t>n05112i</t>
  </si>
  <si>
    <t>n05113i</t>
  </si>
  <si>
    <t>n05210i</t>
  </si>
  <si>
    <t>n05211i</t>
  </si>
  <si>
    <t>n05280i</t>
  </si>
  <si>
    <t>n05290i</t>
  </si>
  <si>
    <t>n05300i</t>
  </si>
  <si>
    <t>N05500I</t>
  </si>
  <si>
    <t>N05600I</t>
  </si>
  <si>
    <t>n05635i</t>
  </si>
  <si>
    <t>n05640i</t>
  </si>
  <si>
    <t>N05700I</t>
  </si>
  <si>
    <t>N05710I</t>
  </si>
  <si>
    <t>N05730I</t>
  </si>
  <si>
    <t>N05740I</t>
  </si>
  <si>
    <t>N05764I</t>
  </si>
  <si>
    <t>N05770I</t>
  </si>
  <si>
    <t>N05782I</t>
  </si>
  <si>
    <t>N06000I</t>
  </si>
  <si>
    <t>N07000I</t>
  </si>
  <si>
    <t>N07700I</t>
  </si>
  <si>
    <t>N08000I</t>
  </si>
  <si>
    <t>N09002I</t>
  </si>
  <si>
    <t>N09004I</t>
  </si>
  <si>
    <t>n03000i</t>
  </si>
  <si>
    <t>n03100i</t>
  </si>
  <si>
    <t>n03500i</t>
  </si>
  <si>
    <t>n02100i</t>
  </si>
  <si>
    <t>n02111i</t>
  </si>
  <si>
    <t>n02115i</t>
  </si>
  <si>
    <t>n02126i</t>
  </si>
  <si>
    <t>N04511i</t>
  </si>
  <si>
    <t>a28,1</t>
  </si>
  <si>
    <t>Beihilfen zur Existenzsicherung</t>
  </si>
  <si>
    <t>N04691i</t>
  </si>
  <si>
    <t>-</t>
  </si>
  <si>
    <t>Sachanlagen insgesamt</t>
  </si>
  <si>
    <r>
      <t xml:space="preserve">Auszug aus dem nationalen Testbetriebsnetz
</t>
    </r>
    <r>
      <rPr>
        <sz val="16"/>
        <color rgb="FFE7273D"/>
        <rFont val="Calibri"/>
        <family val="2"/>
        <scheme val="minor"/>
      </rPr>
      <t>(Basis: landwirtschaftliche betriebswirtschaftliche Buchführung des SER)</t>
    </r>
  </si>
  <si>
    <t>N04377I</t>
  </si>
  <si>
    <t>N07800i</t>
  </si>
  <si>
    <t>N04300i</t>
  </si>
  <si>
    <t>N04440i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</si>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</sst>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&quot;  &quot;"/>
  </numFmts>
  <fonts count="18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8"/>
      <color rgb="FFFF0000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4"/>
      <color rgb="FFE7273D"/>
      <name val="Calibri"/>
      <family val="2"/>
      <scheme val="minor"/>
    </font>
    <font>
      <sz val="16"/>
      <color rgb="FFE7273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294CD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 applyAlignment="1">
      <alignment shrinkToFi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3" fontId="1" fillId="0" borderId="4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" fontId="1" fillId="0" borderId="5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left" vertical="center"/>
    </xf>
    <xf numFmtId="4" fontId="5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horizontal="left" vertical="center"/>
    </xf>
    <xf numFmtId="4" fontId="5" fillId="2" borderId="14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horizontal="left" vertical="center"/>
    </xf>
    <xf numFmtId="4" fontId="5" fillId="2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" fontId="5" fillId="2" borderId="18" xfId="0" applyNumberFormat="1" applyFont="1" applyFill="1" applyBorder="1" applyAlignment="1">
      <alignment horizontal="left" vertical="center"/>
    </xf>
    <xf numFmtId="4" fontId="5" fillId="2" borderId="19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horizontal="left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left" vertical="center" indent="1"/>
    </xf>
    <xf numFmtId="4" fontId="7" fillId="2" borderId="14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horizontal="left" vertical="center" indent="2"/>
    </xf>
    <xf numFmtId="4" fontId="10" fillId="2" borderId="14" xfId="0" applyNumberFormat="1" applyFont="1" applyFill="1" applyBorder="1" applyAlignment="1">
      <alignment horizontal="center" vertical="center"/>
    </xf>
    <xf numFmtId="165" fontId="10" fillId="2" borderId="27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horizontal="left" vertical="center"/>
    </xf>
    <xf numFmtId="165" fontId="10" fillId="2" borderId="26" xfId="0" applyNumberFormat="1" applyFont="1" applyFill="1" applyBorder="1" applyAlignment="1">
      <alignment vertical="center"/>
    </xf>
    <xf numFmtId="4" fontId="8" fillId="2" borderId="13" xfId="0" applyNumberFormat="1" applyFont="1" applyFill="1" applyBorder="1" applyAlignment="1">
      <alignment horizontal="left" vertical="center" indent="1"/>
    </xf>
    <xf numFmtId="4" fontId="8" fillId="2" borderId="14" xfId="0" applyNumberFormat="1" applyFont="1" applyFill="1" applyBorder="1" applyAlignment="1">
      <alignment horizontal="center" vertical="center"/>
    </xf>
    <xf numFmtId="165" fontId="8" fillId="2" borderId="26" xfId="0" applyNumberFormat="1" applyFont="1" applyFill="1" applyBorder="1" applyAlignment="1">
      <alignment vertical="center"/>
    </xf>
    <xf numFmtId="4" fontId="8" fillId="2" borderId="28" xfId="0" applyNumberFormat="1" applyFont="1" applyFill="1" applyBorder="1" applyAlignment="1">
      <alignment horizontal="left" vertical="center" indent="1"/>
    </xf>
    <xf numFmtId="4" fontId="8" fillId="2" borderId="29" xfId="0" applyNumberFormat="1" applyFont="1" applyFill="1" applyBorder="1" applyAlignment="1">
      <alignment horizontal="center" vertical="center"/>
    </xf>
    <xf numFmtId="4" fontId="9" fillId="2" borderId="30" xfId="0" applyNumberFormat="1" applyFont="1" applyFill="1" applyBorder="1" applyAlignment="1">
      <alignment horizontal="left" vertical="center" indent="2"/>
    </xf>
    <xf numFmtId="4" fontId="10" fillId="2" borderId="31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left" vertical="center" indent="2"/>
    </xf>
    <xf numFmtId="4" fontId="10" fillId="2" borderId="19" xfId="0" applyNumberFormat="1" applyFont="1" applyFill="1" applyBorder="1" applyAlignment="1">
      <alignment horizontal="center" vertical="center"/>
    </xf>
    <xf numFmtId="165" fontId="10" fillId="2" borderId="32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horizontal="left" vertical="center" indent="1"/>
    </xf>
    <xf numFmtId="4" fontId="8" fillId="2" borderId="34" xfId="0" applyNumberFormat="1" applyFont="1" applyFill="1" applyBorder="1" applyAlignment="1">
      <alignment horizontal="center" vertical="center"/>
    </xf>
    <xf numFmtId="165" fontId="8" fillId="2" borderId="35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" fontId="10" fillId="2" borderId="18" xfId="0" applyNumberFormat="1" applyFont="1" applyFill="1" applyBorder="1" applyAlignment="1">
      <alignment horizontal="left" vertical="center" indent="2"/>
    </xf>
    <xf numFmtId="165" fontId="10" fillId="2" borderId="17" xfId="0" applyNumberFormat="1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vertical="center"/>
    </xf>
    <xf numFmtId="4" fontId="6" fillId="2" borderId="21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vertical="center"/>
    </xf>
    <xf numFmtId="4" fontId="6" fillId="2" borderId="13" xfId="0" applyNumberFormat="1" applyFont="1" applyFill="1" applyBorder="1" applyAlignment="1">
      <alignment vertical="center"/>
    </xf>
    <xf numFmtId="4" fontId="6" fillId="2" borderId="14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4" fontId="6" fillId="2" borderId="13" xfId="0" applyNumberFormat="1" applyFont="1" applyFill="1" applyBorder="1" applyAlignment="1">
      <alignment horizontal="left" vertical="center" indent="1"/>
    </xf>
    <xf numFmtId="3" fontId="6" fillId="2" borderId="39" xfId="0" applyNumberFormat="1" applyFont="1" applyFill="1" applyBorder="1" applyAlignment="1">
      <alignment vertical="center"/>
    </xf>
    <xf numFmtId="4" fontId="6" fillId="2" borderId="18" xfId="0" applyNumberFormat="1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vertical="center"/>
    </xf>
    <xf numFmtId="3" fontId="6" fillId="2" borderId="32" xfId="0" applyNumberFormat="1" applyFont="1" applyFill="1" applyBorder="1" applyAlignment="1">
      <alignment vertical="center"/>
    </xf>
    <xf numFmtId="0" fontId="0" fillId="0" borderId="40" xfId="0" applyBorder="1"/>
    <xf numFmtId="3" fontId="1" fillId="0" borderId="4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22" xfId="0" applyNumberFormat="1" applyFont="1" applyFill="1" applyBorder="1" applyAlignment="1">
      <alignment vertical="center"/>
    </xf>
    <xf numFmtId="4" fontId="14" fillId="3" borderId="23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vertical="center"/>
    </xf>
    <xf numFmtId="4" fontId="15" fillId="3" borderId="10" xfId="0" applyNumberFormat="1" applyFont="1" applyFill="1" applyBorder="1" applyAlignment="1">
      <alignment vertical="center"/>
    </xf>
    <xf numFmtId="4" fontId="15" fillId="3" borderId="11" xfId="0" applyNumberFormat="1" applyFont="1" applyFill="1" applyBorder="1" applyAlignment="1">
      <alignment horizontal="center" vertical="center"/>
    </xf>
    <xf numFmtId="3" fontId="15" fillId="3" borderId="25" xfId="0" applyNumberFormat="1" applyFont="1" applyFill="1" applyBorder="1" applyAlignment="1">
      <alignment vertical="center"/>
    </xf>
    <xf numFmtId="4" fontId="15" fillId="3" borderId="13" xfId="0" applyNumberFormat="1" applyFont="1" applyFill="1" applyBorder="1" applyAlignment="1">
      <alignment vertical="center"/>
    </xf>
    <xf numFmtId="4" fontId="15" fillId="3" borderId="14" xfId="0" applyNumberFormat="1" applyFont="1" applyFill="1" applyBorder="1" applyAlignment="1">
      <alignment horizontal="center" vertical="center"/>
    </xf>
    <xf numFmtId="165" fontId="15" fillId="3" borderId="26" xfId="0" applyNumberFormat="1" applyFont="1" applyFill="1" applyBorder="1" applyAlignment="1">
      <alignment vertical="center"/>
    </xf>
    <xf numFmtId="165" fontId="14" fillId="3" borderId="36" xfId="0" applyNumberFormat="1" applyFont="1" applyFill="1" applyBorder="1" applyAlignment="1">
      <alignment vertical="center"/>
    </xf>
    <xf numFmtId="165" fontId="15" fillId="3" borderId="12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5" fontId="15" fillId="3" borderId="37" xfId="0" applyNumberFormat="1" applyFont="1" applyFill="1" applyBorder="1" applyAlignment="1">
      <alignment vertical="center"/>
    </xf>
    <xf numFmtId="4" fontId="14" fillId="3" borderId="13" xfId="0" applyNumberFormat="1" applyFont="1" applyFill="1" applyBorder="1" applyAlignment="1">
      <alignment vertical="center"/>
    </xf>
    <xf numFmtId="4" fontId="14" fillId="3" borderId="14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vertical="center"/>
    </xf>
    <xf numFmtId="4" fontId="14" fillId="3" borderId="18" xfId="0" applyNumberFormat="1" applyFont="1" applyFill="1" applyBorder="1" applyAlignment="1">
      <alignment vertical="center"/>
    </xf>
    <xf numFmtId="4" fontId="14" fillId="3" borderId="19" xfId="0" applyNumberFormat="1" applyFont="1" applyFill="1" applyBorder="1" applyAlignment="1">
      <alignment horizontal="center" vertical="center"/>
    </xf>
    <xf numFmtId="165" fontId="14" fillId="3" borderId="17" xfId="0" applyNumberFormat="1" applyFont="1" applyFill="1" applyBorder="1" applyAlignment="1">
      <alignment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9" xfId="0" applyNumberFormat="1" applyFont="1" applyFill="1" applyBorder="1" applyAlignment="1">
      <alignment horizontal="center" vertical="center"/>
    </xf>
    <xf numFmtId="165" fontId="14" fillId="3" borderId="38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4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 xr:uid="{00000000-0005-0000-0000-000001000000}"/>
  </cellStyles>
  <dxfs count="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273D"/>
      <color rgb="FF919396"/>
      <color rgb="FFC6C6C6"/>
      <color rgb="FF0294CD"/>
      <color rgb="FFFFABAB"/>
      <color rgb="FFCC0000"/>
      <color rgb="FFFF99CC"/>
      <color rgb="FFCCFFCC"/>
      <color rgb="FFEFE5F7"/>
      <color rgb="FFEAD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Ordentliches Ergebnis</a:t>
            </a:r>
          </a:p>
        </c:rich>
      </c:tx>
      <c:layout>
        <c:manualLayout>
          <c:xMode val="edge"/>
          <c:yMode val="edge"/>
          <c:x val="2.0375209888194485E-2"/>
          <c:y val="9.4488162746824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343736652518832"/>
          <c:y val="2.6254484565101283E-2"/>
          <c:w val="0.76654588142973468"/>
          <c:h val="0.820317472771314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7273D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Publication!$D$7:$N$7</c:f>
              <c:strCache>
                <c:ptCount val="9"/>
                <c:pt idx="0">
                  <c:v>2014 OteAll</c:v>
                </c:pt>
                <c:pt idx="1">
                  <c:v>2015 OteAll</c:v>
                </c:pt>
                <c:pt idx="2">
                  <c:v>2016 OteAll</c:v>
                </c:pt>
                <c:pt idx="3">
                  <c:v>2017 OteAll</c:v>
                </c:pt>
                <c:pt idx="4">
                  <c:v>2018 OteAll</c:v>
                </c:pt>
                <c:pt idx="5">
                  <c:v>2019 OteAll</c:v>
                </c:pt>
                <c:pt idx="6">
                  <c:v>2020 OteAll</c:v>
                </c:pt>
                <c:pt idx="7">
                  <c:v>2021 OteAll</c:v>
                </c:pt>
                <c:pt idx="8">
                  <c:v>2022 OteAll</c:v>
                </c:pt>
              </c:strCache>
            </c:strRef>
          </c:cat>
          <c:val>
            <c:numRef>
              <c:f>Publication!$D$94:$N$94</c:f>
              <c:numCache>
                <c:formatCode>#,##0"  "</c:formatCode>
                <c:ptCount val="11"/>
                <c:pt idx="0">
                  <c:v>50760</c:v>
                </c:pt>
                <c:pt idx="1">
                  <c:v>45425</c:v>
                </c:pt>
                <c:pt idx="2">
                  <c:v>36700</c:v>
                </c:pt>
                <c:pt idx="3">
                  <c:v>59300</c:v>
                </c:pt>
                <c:pt idx="4">
                  <c:v>62300</c:v>
                </c:pt>
                <c:pt idx="5">
                  <c:v>60200</c:v>
                </c:pt>
                <c:pt idx="6">
                  <c:v>68900</c:v>
                </c:pt>
                <c:pt idx="7">
                  <c:v>62100</c:v>
                </c:pt>
                <c:pt idx="8">
                  <c:v>117600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1-4659-9CA8-5CAE9CB91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66856"/>
        <c:axId val="335365288"/>
        <c:extLst/>
      </c:barChart>
      <c:catAx>
        <c:axId val="335366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Wirtschaftsjahr und Orientierung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365288"/>
        <c:crosses val="autoZero"/>
        <c:auto val="1"/>
        <c:lblAlgn val="ctr"/>
        <c:lblOffset val="100"/>
        <c:noMultiLvlLbl val="0"/>
      </c:catAx>
      <c:valAx>
        <c:axId val="33536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919396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Euro</a:t>
                </a:r>
              </a:p>
            </c:rich>
          </c:tx>
          <c:layout>
            <c:manualLayout>
              <c:xMode val="edge"/>
              <c:yMode val="edge"/>
              <c:x val="0.17170624528657297"/>
              <c:y val="0.41534436993882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&quot; 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36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C6C6C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Drop" dropLines="9" dropStyle="combo" dx="16" fmlaLink="$D$2" fmlaRange="Inhalte!$B$2:$B$11" noThreeD="1" sel="2"/>
</file>

<file path=xl/ctrlProps/ctrlProp10.xml><?xml version="1.0" encoding="utf-8"?>
<formControlPr xmlns="http://schemas.microsoft.com/office/spreadsheetml/2009/9/main" objectType="Drop" dropStyle="combo" dx="16" fmlaLink="$H$3" fmlaRange="Inhalte!$E$2:$E$9" noThreeD="1" sel="2" val="0"/>
</file>

<file path=xl/ctrlProps/ctrlProp11.xml><?xml version="1.0" encoding="utf-8"?>
<formControlPr xmlns="http://schemas.microsoft.com/office/spreadsheetml/2009/9/main" objectType="Drop" dropStyle="combo" dx="16" fmlaLink="$I$2" fmlaRange="Inhalte!$B$2:$B$11" noThreeD="1" sel="7" val="2"/>
</file>

<file path=xl/ctrlProps/ctrlProp12.xml><?xml version="1.0" encoding="utf-8"?>
<formControlPr xmlns="http://schemas.microsoft.com/office/spreadsheetml/2009/9/main" objectType="Drop" dropStyle="combo" dx="16" fmlaLink="$I$3" fmlaRange="Inhalte!$E$2:$E$9" noThreeD="1" sel="2" val="0"/>
</file>

<file path=xl/ctrlProps/ctrlProp13.xml><?xml version="1.0" encoding="utf-8"?>
<formControlPr xmlns="http://schemas.microsoft.com/office/spreadsheetml/2009/9/main" objectType="Drop" dropStyle="combo" dx="16" fmlaLink="$J$2" fmlaRange="Inhalte!$B$2:$B$11" noThreeD="1" sel="8" val="2"/>
</file>

<file path=xl/ctrlProps/ctrlProp14.xml><?xml version="1.0" encoding="utf-8"?>
<formControlPr xmlns="http://schemas.microsoft.com/office/spreadsheetml/2009/9/main" objectType="Drop" dropStyle="combo" dx="16" fmlaLink="$J$3" fmlaRange="Inhalte!$E$2:$E$9" noThreeD="1" sel="2" val="0"/>
</file>

<file path=xl/ctrlProps/ctrlProp15.xml><?xml version="1.0" encoding="utf-8"?>
<formControlPr xmlns="http://schemas.microsoft.com/office/spreadsheetml/2009/9/main" objectType="Drop" dropStyle="combo" dx="16" fmlaLink="$K$2" fmlaRange="Inhalte!$B$2:$B$11" noThreeD="1" sel="9" val="2"/>
</file>

<file path=xl/ctrlProps/ctrlProp16.xml><?xml version="1.0" encoding="utf-8"?>
<formControlPr xmlns="http://schemas.microsoft.com/office/spreadsheetml/2009/9/main" objectType="Drop" dropStyle="combo" dx="16" fmlaLink="$K$3" fmlaRange="Inhalte!$E$2:$E$9" noThreeD="1" sel="2" val="0"/>
</file>

<file path=xl/ctrlProps/ctrlProp17.xml><?xml version="1.0" encoding="utf-8"?>
<formControlPr xmlns="http://schemas.microsoft.com/office/spreadsheetml/2009/9/main" objectType="Drop" dropStyle="combo" dx="16" fmlaLink="$L$2" fmlaRange="Inhalte!$B$2:$B$11" noThreeD="1" sel="10" val="2"/>
</file>

<file path=xl/ctrlProps/ctrlProp18.xml><?xml version="1.0" encoding="utf-8"?>
<formControlPr xmlns="http://schemas.microsoft.com/office/spreadsheetml/2009/9/main" objectType="Drop" dropStyle="combo" dx="16" fmlaLink="$L$3" fmlaRange="Inhalte!$E$2:$E$9" noThreeD="1" sel="2" val="0"/>
</file>

<file path=xl/ctrlProps/ctrlProp19.xml><?xml version="1.0" encoding="utf-8"?>
<formControlPr xmlns="http://schemas.microsoft.com/office/spreadsheetml/2009/9/main" objectType="Drop" dropStyle="combo" dx="16" fmlaLink="$M$2" fmlaRange="Inhalte!$B$2:$B$11" noThreeD="1" sel="1" val="0"/>
</file>

<file path=xl/ctrlProps/ctrlProp2.xml><?xml version="1.0" encoding="utf-8"?>
<formControlPr xmlns="http://schemas.microsoft.com/office/spreadsheetml/2009/9/main" objectType="Drop" dropStyle="combo" dx="16" fmlaLink="$D$3" fmlaRange="Inhalte!$E$2:$E$9" noThreeD="1" sel="2" val="0"/>
</file>

<file path=xl/ctrlProps/ctrlProp20.xml><?xml version="1.0" encoding="utf-8"?>
<formControlPr xmlns="http://schemas.microsoft.com/office/spreadsheetml/2009/9/main" objectType="Drop" dropStyle="combo" dx="16" fmlaLink="$M$3" fmlaRange="Inhalte!$E$2:$E$9" noThreeD="1" sel="1" val="0"/>
</file>

<file path=xl/ctrlProps/ctrlProp21.xml><?xml version="1.0" encoding="utf-8"?>
<formControlPr xmlns="http://schemas.microsoft.com/office/spreadsheetml/2009/9/main" objectType="Drop" dropStyle="combo" dx="16" fmlaLink="$N$2" fmlaRange="Inhalte!$B$2:$B$11" noThreeD="1" sel="1" val="0"/>
</file>

<file path=xl/ctrlProps/ctrlProp22.xml><?xml version="1.0" encoding="utf-8"?>
<formControlPr xmlns="http://schemas.microsoft.com/office/spreadsheetml/2009/9/main" objectType="Drop" dropStyle="combo" dx="16" fmlaLink="$N$3" fmlaRange="Inhalte!$E$2:$E$9" noThreeD="1" sel="1" val="0"/>
</file>

<file path=xl/ctrlProps/ctrlProp3.xml><?xml version="1.0" encoding="utf-8"?>
<formControlPr xmlns="http://schemas.microsoft.com/office/spreadsheetml/2009/9/main" objectType="Drop" dropStyle="combo" dx="16" fmlaLink="$E$2" fmlaRange="Inhalte!$B$2:$B$11" noThreeD="1" sel="3" val="0"/>
</file>

<file path=xl/ctrlProps/ctrlProp4.xml><?xml version="1.0" encoding="utf-8"?>
<formControlPr xmlns="http://schemas.microsoft.com/office/spreadsheetml/2009/9/main" objectType="Drop" dropStyle="combo" dx="16" fmlaLink="$E$3" fmlaRange="Inhalte!$E$2:$E$9" noThreeD="1" sel="2" val="0"/>
</file>

<file path=xl/ctrlProps/ctrlProp5.xml><?xml version="1.0" encoding="utf-8"?>
<formControlPr xmlns="http://schemas.microsoft.com/office/spreadsheetml/2009/9/main" objectType="Drop" dropStyle="combo" dx="16" fmlaLink="$F$2" fmlaRange="Inhalte!$B$2:$B$11" noThreeD="1" sel="4" val="0"/>
</file>

<file path=xl/ctrlProps/ctrlProp6.xml><?xml version="1.0" encoding="utf-8"?>
<formControlPr xmlns="http://schemas.microsoft.com/office/spreadsheetml/2009/9/main" objectType="Drop" dropStyle="combo" dx="16" fmlaLink="$F$3" fmlaRange="Inhalte!$E$2:$E$9" noThreeD="1" sel="2" val="0"/>
</file>

<file path=xl/ctrlProps/ctrlProp7.xml><?xml version="1.0" encoding="utf-8"?>
<formControlPr xmlns="http://schemas.microsoft.com/office/spreadsheetml/2009/9/main" objectType="Drop" dropStyle="combo" dx="16" fmlaLink="$G$2" fmlaRange="Inhalte!$B$2:$B$11" noThreeD="1" sel="5" val="2"/>
</file>

<file path=xl/ctrlProps/ctrlProp8.xml><?xml version="1.0" encoding="utf-8"?>
<formControlPr xmlns="http://schemas.microsoft.com/office/spreadsheetml/2009/9/main" objectType="Drop" dropStyle="combo" dx="16" fmlaLink="$G$3" fmlaRange="Inhalte!$E$2:$E$9" noThreeD="1" sel="2" val="0"/>
</file>

<file path=xl/ctrlProps/ctrlProp9.xml><?xml version="1.0" encoding="utf-8"?>
<formControlPr xmlns="http://schemas.microsoft.com/office/spreadsheetml/2009/9/main" objectType="Drop" dropStyle="combo" dx="16" fmlaLink="$H$2" fmlaRange="Inhalte!$B$2:$B$11" noThreeD="1" sel="6" val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</xdr:row>
          <xdr:rowOff>22860</xdr:rowOff>
        </xdr:from>
        <xdr:to>
          <xdr:col>3</xdr:col>
          <xdr:colOff>1009650</xdr:colOff>
          <xdr:row>1</xdr:row>
          <xdr:rowOff>209550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</xdr:row>
          <xdr:rowOff>22860</xdr:rowOff>
        </xdr:from>
        <xdr:to>
          <xdr:col>3</xdr:col>
          <xdr:colOff>1009650</xdr:colOff>
          <xdr:row>2</xdr:row>
          <xdr:rowOff>238125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</xdr:row>
          <xdr:rowOff>22860</xdr:rowOff>
        </xdr:from>
        <xdr:to>
          <xdr:col>4</xdr:col>
          <xdr:colOff>1009650</xdr:colOff>
          <xdr:row>1</xdr:row>
          <xdr:rowOff>209550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</xdr:row>
          <xdr:rowOff>22860</xdr:rowOff>
        </xdr:from>
        <xdr:to>
          <xdr:col>4</xdr:col>
          <xdr:colOff>1009650</xdr:colOff>
          <xdr:row>2</xdr:row>
          <xdr:rowOff>238125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</xdr:row>
          <xdr:rowOff>22860</xdr:rowOff>
        </xdr:from>
        <xdr:to>
          <xdr:col>5</xdr:col>
          <xdr:colOff>1009650</xdr:colOff>
          <xdr:row>1</xdr:row>
          <xdr:rowOff>209550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</xdr:row>
          <xdr:rowOff>22860</xdr:rowOff>
        </xdr:from>
        <xdr:to>
          <xdr:col>5</xdr:col>
          <xdr:colOff>1009650</xdr:colOff>
          <xdr:row>2</xdr:row>
          <xdr:rowOff>238125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</xdr:row>
          <xdr:rowOff>22860</xdr:rowOff>
        </xdr:from>
        <xdr:to>
          <xdr:col>6</xdr:col>
          <xdr:colOff>1009650</xdr:colOff>
          <xdr:row>1</xdr:row>
          <xdr:rowOff>209550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22860</xdr:rowOff>
        </xdr:from>
        <xdr:to>
          <xdr:col>6</xdr:col>
          <xdr:colOff>1028700</xdr:colOff>
          <xdr:row>2</xdr:row>
          <xdr:rowOff>247650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</xdr:row>
          <xdr:rowOff>22860</xdr:rowOff>
        </xdr:from>
        <xdr:to>
          <xdr:col>7</xdr:col>
          <xdr:colOff>1009650</xdr:colOff>
          <xdr:row>1</xdr:row>
          <xdr:rowOff>209550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</xdr:row>
          <xdr:rowOff>30480</xdr:rowOff>
        </xdr:from>
        <xdr:to>
          <xdr:col>7</xdr:col>
          <xdr:colOff>1009650</xdr:colOff>
          <xdr:row>2</xdr:row>
          <xdr:rowOff>257175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1</xdr:row>
          <xdr:rowOff>22860</xdr:rowOff>
        </xdr:from>
        <xdr:to>
          <xdr:col>8</xdr:col>
          <xdr:colOff>1009650</xdr:colOff>
          <xdr:row>1</xdr:row>
          <xdr:rowOff>209550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2</xdr:row>
          <xdr:rowOff>22860</xdr:rowOff>
        </xdr:from>
        <xdr:to>
          <xdr:col>8</xdr:col>
          <xdr:colOff>1009650</xdr:colOff>
          <xdr:row>2</xdr:row>
          <xdr:rowOff>247650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</xdr:row>
          <xdr:rowOff>22860</xdr:rowOff>
        </xdr:from>
        <xdr:to>
          <xdr:col>9</xdr:col>
          <xdr:colOff>1009650</xdr:colOff>
          <xdr:row>1</xdr:row>
          <xdr:rowOff>209550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</xdr:row>
          <xdr:rowOff>22860</xdr:rowOff>
        </xdr:from>
        <xdr:to>
          <xdr:col>9</xdr:col>
          <xdr:colOff>1009650</xdr:colOff>
          <xdr:row>2</xdr:row>
          <xdr:rowOff>238125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</xdr:row>
          <xdr:rowOff>22860</xdr:rowOff>
        </xdr:from>
        <xdr:to>
          <xdr:col>10</xdr:col>
          <xdr:colOff>1009650</xdr:colOff>
          <xdr:row>1</xdr:row>
          <xdr:rowOff>209550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</xdr:row>
          <xdr:rowOff>22860</xdr:rowOff>
        </xdr:from>
        <xdr:to>
          <xdr:col>10</xdr:col>
          <xdr:colOff>1009650</xdr:colOff>
          <xdr:row>2</xdr:row>
          <xdr:rowOff>238125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</xdr:row>
          <xdr:rowOff>22860</xdr:rowOff>
        </xdr:from>
        <xdr:to>
          <xdr:col>11</xdr:col>
          <xdr:colOff>1009650</xdr:colOff>
          <xdr:row>1</xdr:row>
          <xdr:rowOff>209550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2</xdr:row>
          <xdr:rowOff>22860</xdr:rowOff>
        </xdr:from>
        <xdr:to>
          <xdr:col>11</xdr:col>
          <xdr:colOff>1009650</xdr:colOff>
          <xdr:row>2</xdr:row>
          <xdr:rowOff>238125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</xdr:row>
          <xdr:rowOff>22860</xdr:rowOff>
        </xdr:from>
        <xdr:to>
          <xdr:col>12</xdr:col>
          <xdr:colOff>1009650</xdr:colOff>
          <xdr:row>1</xdr:row>
          <xdr:rowOff>209550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2</xdr:row>
          <xdr:rowOff>22860</xdr:rowOff>
        </xdr:from>
        <xdr:to>
          <xdr:col>12</xdr:col>
          <xdr:colOff>1009650</xdr:colOff>
          <xdr:row>2</xdr:row>
          <xdr:rowOff>238125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</xdr:row>
          <xdr:rowOff>22860</xdr:rowOff>
        </xdr:from>
        <xdr:to>
          <xdr:col>13</xdr:col>
          <xdr:colOff>1009650</xdr:colOff>
          <xdr:row>1</xdr:row>
          <xdr:rowOff>209550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2</xdr:row>
          <xdr:rowOff>22860</xdr:rowOff>
        </xdr:from>
        <xdr:to>
          <xdr:col>13</xdr:col>
          <xdr:colOff>1009650</xdr:colOff>
          <xdr:row>2</xdr:row>
          <xdr:rowOff>238125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1058</xdr:colOff>
      <xdr:row>3</xdr:row>
      <xdr:rowOff>15450</xdr:rowOff>
    </xdr:from>
    <xdr:to>
      <xdr:col>14</xdr:col>
      <xdr:colOff>0</xdr:colOff>
      <xdr:row>23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85738</xdr:colOff>
      <xdr:row>0</xdr:row>
      <xdr:rowOff>62865</xdr:rowOff>
    </xdr:from>
    <xdr:to>
      <xdr:col>2</xdr:col>
      <xdr:colOff>540461</xdr:colOff>
      <xdr:row>0</xdr:row>
      <xdr:rowOff>1101360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FC44D69-E532-79DF-212F-394EDED55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38" y="62865"/>
          <a:ext cx="2807398" cy="1038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A1:N102"/>
  <sheetViews>
    <sheetView showZeros="0" tabSelected="1" zoomScaleNormal="100" workbookViewId="0">
      <pane xSplit="3" ySplit="3" topLeftCell="D4" activePane="bottomRight" state="frozen"/>
      <selection pane="topRight" activeCell="C1" sqref="C1"/>
      <selection pane="bottomLeft" activeCell="A9" sqref="A9"/>
      <selection pane="bottomRight" activeCell="P1" sqref="P1"/>
    </sheetView>
  </sheetViews>
  <sheetFormatPr baseColWidth="10" defaultColWidth="11.44140625" defaultRowHeight="14.4" x14ac:dyDescent="0.3"/>
  <cols>
    <col min="1" max="1" width="3.33203125" style="66" customWidth="1"/>
    <col min="2" max="2" width="34.33203125" bestFit="1" customWidth="1"/>
    <col min="3" max="3" width="12.5546875" style="2" customWidth="1"/>
    <col min="4" max="14" width="15.33203125" customWidth="1"/>
  </cols>
  <sheetData>
    <row r="1" spans="1:14" ht="97.2" customHeight="1" x14ac:dyDescent="0.3">
      <c r="D1" s="100" t="s">
        <v>253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69" customFormat="1" ht="25.95" customHeight="1" x14ac:dyDescent="0.3">
      <c r="A2" s="68"/>
      <c r="B2" s="103" t="s">
        <v>178</v>
      </c>
      <c r="C2" s="104"/>
      <c r="D2" s="71">
        <v>2</v>
      </c>
      <c r="E2" s="71">
        <v>3</v>
      </c>
      <c r="F2" s="71">
        <v>4</v>
      </c>
      <c r="G2" s="71">
        <v>5</v>
      </c>
      <c r="H2" s="71">
        <v>6</v>
      </c>
      <c r="I2" s="71">
        <v>7</v>
      </c>
      <c r="J2" s="71">
        <v>8</v>
      </c>
      <c r="K2" s="71">
        <v>9</v>
      </c>
      <c r="L2" s="71">
        <v>10</v>
      </c>
      <c r="M2" s="71">
        <v>1</v>
      </c>
      <c r="N2" s="71">
        <v>1</v>
      </c>
    </row>
    <row r="3" spans="1:14" ht="25.95" customHeight="1" x14ac:dyDescent="0.3">
      <c r="B3" s="101" t="s">
        <v>179</v>
      </c>
      <c r="C3" s="102"/>
      <c r="D3" s="71">
        <v>2</v>
      </c>
      <c r="E3" s="71">
        <v>2</v>
      </c>
      <c r="F3" s="71">
        <v>2</v>
      </c>
      <c r="G3" s="71">
        <v>2</v>
      </c>
      <c r="H3" s="71">
        <v>2</v>
      </c>
      <c r="I3" s="71">
        <v>2</v>
      </c>
      <c r="J3" s="71">
        <v>2</v>
      </c>
      <c r="K3" s="71">
        <v>2</v>
      </c>
      <c r="L3" s="71">
        <v>2</v>
      </c>
      <c r="M3" s="71">
        <v>1</v>
      </c>
      <c r="N3" s="71">
        <v>1</v>
      </c>
    </row>
    <row r="4" spans="1:14" s="1" customFormat="1" x14ac:dyDescent="0.3">
      <c r="A4" s="67"/>
      <c r="B4" s="6"/>
      <c r="C4" s="7" t="s">
        <v>98</v>
      </c>
      <c r="D4" s="8">
        <f>D2+2</f>
        <v>4</v>
      </c>
      <c r="E4" s="8">
        <f t="shared" ref="E4:N4" si="0">E2+2</f>
        <v>5</v>
      </c>
      <c r="F4" s="8">
        <f t="shared" si="0"/>
        <v>6</v>
      </c>
      <c r="G4" s="8">
        <f t="shared" si="0"/>
        <v>7</v>
      </c>
      <c r="H4" s="8">
        <f>H2+2</f>
        <v>8</v>
      </c>
      <c r="I4" s="8">
        <f t="shared" si="0"/>
        <v>9</v>
      </c>
      <c r="J4" s="8">
        <f t="shared" si="0"/>
        <v>10</v>
      </c>
      <c r="K4" s="8">
        <f t="shared" si="0"/>
        <v>11</v>
      </c>
      <c r="L4" s="8">
        <f t="shared" si="0"/>
        <v>12</v>
      </c>
      <c r="M4" s="8">
        <f t="shared" si="0"/>
        <v>3</v>
      </c>
      <c r="N4" s="8">
        <f t="shared" si="0"/>
        <v>3</v>
      </c>
    </row>
    <row r="5" spans="1:14" s="1" customFormat="1" x14ac:dyDescent="0.3">
      <c r="A5" s="67"/>
      <c r="B5" s="3"/>
      <c r="C5" s="4" t="s">
        <v>97</v>
      </c>
      <c r="D5" s="5" t="str">
        <f>IFERROR(VLOOKUP(D3,Inhalte!$D$2:$F$11,3,0),"")</f>
        <v>OteAll</v>
      </c>
      <c r="E5" s="5" t="str">
        <f>IFERROR(VLOOKUP(E3,Inhalte!$D$2:$F$11,3,0),"")</f>
        <v>OteAll</v>
      </c>
      <c r="F5" s="5" t="str">
        <f>IFERROR(VLOOKUP(F3,Inhalte!$D$2:$F$11,3,0),"")</f>
        <v>OteAll</v>
      </c>
      <c r="G5" s="5" t="str">
        <f>IFERROR(VLOOKUP(G3,Inhalte!$D$2:$F$11,3,0),"")</f>
        <v>OteAll</v>
      </c>
      <c r="H5" s="5" t="str">
        <f>IFERROR(VLOOKUP(H3,Inhalte!$D$2:$F$11,3,0),"")</f>
        <v>OteAll</v>
      </c>
      <c r="I5" s="5" t="str">
        <f>IFERROR(VLOOKUP(I3,Inhalte!$D$2:$F$11,3,0),"")</f>
        <v>OteAll</v>
      </c>
      <c r="J5" s="5" t="str">
        <f>IFERROR(VLOOKUP(J3,Inhalte!$D$2:$F$11,3,0),"")</f>
        <v>OteAll</v>
      </c>
      <c r="K5" s="5" t="str">
        <f>IFERROR(VLOOKUP(K3,Inhalte!$D$2:$F$11,3,0),"")</f>
        <v>OteAll</v>
      </c>
      <c r="L5" s="5" t="str">
        <f>IFERROR(VLOOKUP(L3,Inhalte!$D$2:$F$11,3,0),"")</f>
        <v>OteAll</v>
      </c>
      <c r="M5" s="5" t="str">
        <f>IFERROR(VLOOKUP(M3,Inhalte!$D$2:$F$11,3,0),"")</f>
        <v/>
      </c>
      <c r="N5" s="5" t="str">
        <f>IFERROR(VLOOKUP(N3,Inhalte!$D$2:$F$11,3,0),"")</f>
        <v/>
      </c>
    </row>
    <row r="6" spans="1:14" s="1" customFormat="1" x14ac:dyDescent="0.3">
      <c r="A6" s="67"/>
      <c r="B6" s="6"/>
      <c r="C6" s="7" t="s">
        <v>12</v>
      </c>
      <c r="D6" s="8">
        <f>INDEX(Inhalte!$B$2:$B$12,Publication!D$2)</f>
        <v>2014</v>
      </c>
      <c r="E6" s="8">
        <f>INDEX(Inhalte!$B$2:$B$12,Publication!E$2)</f>
        <v>2015</v>
      </c>
      <c r="F6" s="8">
        <f>INDEX(Inhalte!$B$2:$B$12,Publication!F$2)</f>
        <v>2016</v>
      </c>
      <c r="G6" s="8">
        <f>INDEX(Inhalte!$B$2:$B$12,Publication!G$2)</f>
        <v>2017</v>
      </c>
      <c r="H6" s="8">
        <f>INDEX(Inhalte!$B$2:$B$12,Publication!H$2)</f>
        <v>2018</v>
      </c>
      <c r="I6" s="8">
        <f>INDEX(Inhalte!$B$2:$B$12,Publication!I$2)</f>
        <v>2019</v>
      </c>
      <c r="J6" s="8">
        <f>INDEX(Inhalte!$B$2:$B$12,Publication!J$2)</f>
        <v>2020</v>
      </c>
      <c r="K6" s="8">
        <f>INDEX(Inhalte!$B$2:$B$12,Publication!K$2)</f>
        <v>2021</v>
      </c>
      <c r="L6" s="8">
        <f>INDEX(Inhalte!$B$2:$B$12,Publication!L$2)</f>
        <v>2022</v>
      </c>
      <c r="M6" s="8">
        <f>INDEX(Inhalte!$B$2:$B$12,Publication!M$2)</f>
        <v>0</v>
      </c>
      <c r="N6" s="8">
        <f>INDEX(Inhalte!$B$2:$B$12,Publication!N$2)</f>
        <v>0</v>
      </c>
    </row>
    <row r="7" spans="1:14" s="1" customFormat="1" x14ac:dyDescent="0.3">
      <c r="A7" s="67"/>
      <c r="B7" s="70"/>
      <c r="C7" s="7"/>
      <c r="D7" s="65" t="str">
        <f>IF(D5="","",D6&amp;" "&amp;D5)</f>
        <v>2014 OteAll</v>
      </c>
      <c r="E7" s="65" t="str">
        <f t="shared" ref="E7:N7" si="1">IF(E5="","",E6&amp;" "&amp;E5)</f>
        <v>2015 OteAll</v>
      </c>
      <c r="F7" s="65" t="str">
        <f t="shared" si="1"/>
        <v>2016 OteAll</v>
      </c>
      <c r="G7" s="65" t="str">
        <f t="shared" si="1"/>
        <v>2017 OteAll</v>
      </c>
      <c r="H7" s="65" t="str">
        <f>IF(H5="","",H6&amp;" "&amp;H5)</f>
        <v>2018 OteAll</v>
      </c>
      <c r="I7" s="65" t="str">
        <f>IF(I5="","",I6&amp;" "&amp;I5)</f>
        <v>2019 OteAll</v>
      </c>
      <c r="J7" s="65" t="str">
        <f t="shared" si="1"/>
        <v>2020 OteAll</v>
      </c>
      <c r="K7" s="65" t="str">
        <f t="shared" si="1"/>
        <v>2021 OteAll</v>
      </c>
      <c r="L7" s="65" t="str">
        <f t="shared" si="1"/>
        <v>2022 OteAll</v>
      </c>
      <c r="M7" s="65" t="str">
        <f t="shared" si="1"/>
        <v/>
      </c>
      <c r="N7" s="65" t="str">
        <f t="shared" si="1"/>
        <v/>
      </c>
    </row>
    <row r="8" spans="1:14" s="1" customFormat="1" x14ac:dyDescent="0.3">
      <c r="A8" s="67"/>
      <c r="B8" s="70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x14ac:dyDescent="0.3">
      <c r="A9" s="67"/>
      <c r="B9" s="70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x14ac:dyDescent="0.3">
      <c r="A10" s="67"/>
      <c r="B10" s="70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1" customFormat="1" x14ac:dyDescent="0.3">
      <c r="A11" s="67"/>
      <c r="B11" s="70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1" customFormat="1" x14ac:dyDescent="0.3">
      <c r="A12" s="67"/>
      <c r="B12" s="70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1" customFormat="1" x14ac:dyDescent="0.3">
      <c r="A13" s="67"/>
      <c r="B13" s="70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1" customFormat="1" x14ac:dyDescent="0.3">
      <c r="A14" s="67"/>
      <c r="B14" s="70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1" customFormat="1" x14ac:dyDescent="0.3">
      <c r="A15" s="67"/>
      <c r="B15" s="70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1" customFormat="1" x14ac:dyDescent="0.3">
      <c r="A16" s="67"/>
      <c r="B16" s="70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1" customFormat="1" x14ac:dyDescent="0.3">
      <c r="A17" s="67"/>
      <c r="B17" s="70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1" customFormat="1" x14ac:dyDescent="0.3">
      <c r="A18" s="67"/>
      <c r="B18" s="70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1" customFormat="1" x14ac:dyDescent="0.3">
      <c r="A19" s="67"/>
      <c r="B19" s="70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1" customFormat="1" x14ac:dyDescent="0.3">
      <c r="A20" s="67"/>
      <c r="B20" s="70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" customFormat="1" x14ac:dyDescent="0.3">
      <c r="A21" s="67"/>
      <c r="B21" s="70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1" customFormat="1" x14ac:dyDescent="0.3">
      <c r="A22" s="67"/>
      <c r="B22" s="70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1" customFormat="1" x14ac:dyDescent="0.3">
      <c r="A23" s="67"/>
      <c r="B23" s="70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1" customFormat="1" ht="15" thickBot="1" x14ac:dyDescent="0.35">
      <c r="A24" s="67"/>
      <c r="B24" s="70"/>
      <c r="C24" s="7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x14ac:dyDescent="0.3">
      <c r="A25" s="66" t="s">
        <v>99</v>
      </c>
      <c r="B25" s="9" t="s">
        <v>17</v>
      </c>
      <c r="C25" s="10" t="s">
        <v>18</v>
      </c>
      <c r="D25" s="11">
        <f t="shared" ref="D25:N34" ca="1" si="2">IFERROR(VLOOKUP($A25,INDIRECT(D$5&amp;"!$A$1:$l$79"),D$4,0),"")</f>
        <v>88.781171748868275</v>
      </c>
      <c r="E25" s="11">
        <f t="shared" ca="1" si="2"/>
        <v>88.74</v>
      </c>
      <c r="F25" s="11">
        <f t="shared" ca="1" si="2"/>
        <v>92.39</v>
      </c>
      <c r="G25" s="11">
        <f t="shared" ca="1" si="2"/>
        <v>91.735287650688164</v>
      </c>
      <c r="H25" s="11">
        <f t="shared" ca="1" si="2"/>
        <v>93.700592105339794</v>
      </c>
      <c r="I25" s="11">
        <f t="shared" ca="1" si="2"/>
        <v>95.08735250771889</v>
      </c>
      <c r="J25" s="11">
        <f t="shared" ca="1" si="2"/>
        <v>96.409540062010933</v>
      </c>
      <c r="K25" s="11">
        <f t="shared" ca="1" si="2"/>
        <v>97.501990856737692</v>
      </c>
      <c r="L25" s="11">
        <f t="shared" ca="1" si="2"/>
        <v>100.09219136761671</v>
      </c>
      <c r="M25" s="11" t="str">
        <f t="shared" ca="1" si="2"/>
        <v/>
      </c>
      <c r="N25" s="11" t="str">
        <f t="shared" ca="1" si="2"/>
        <v/>
      </c>
    </row>
    <row r="26" spans="1:14" x14ac:dyDescent="0.3">
      <c r="A26" s="66" t="s">
        <v>100</v>
      </c>
      <c r="B26" s="12" t="s">
        <v>19</v>
      </c>
      <c r="C26" s="13" t="s">
        <v>18</v>
      </c>
      <c r="D26" s="14">
        <f t="shared" ca="1" si="2"/>
        <v>40.878604844320868</v>
      </c>
      <c r="E26" s="14">
        <f t="shared" ca="1" si="2"/>
        <v>41.14</v>
      </c>
      <c r="F26" s="14">
        <f t="shared" ca="1" si="2"/>
        <v>42.25</v>
      </c>
      <c r="G26" s="14">
        <f t="shared" ca="1" si="2"/>
        <v>41.940780407257087</v>
      </c>
      <c r="H26" s="14">
        <f t="shared" ca="1" si="2"/>
        <v>43.079445242496284</v>
      </c>
      <c r="I26" s="14">
        <f t="shared" ca="1" si="2"/>
        <v>43.223410497553786</v>
      </c>
      <c r="J26" s="14">
        <f t="shared" ca="1" si="2"/>
        <v>44.392205386643205</v>
      </c>
      <c r="K26" s="14">
        <f t="shared" ca="1" si="2"/>
        <v>45.119579582008761</v>
      </c>
      <c r="L26" s="14">
        <f t="shared" ca="1" si="2"/>
        <v>45.018672463685654</v>
      </c>
      <c r="M26" s="14" t="str">
        <f t="shared" ca="1" si="2"/>
        <v/>
      </c>
      <c r="N26" s="14" t="str">
        <f t="shared" ca="1" si="2"/>
        <v/>
      </c>
    </row>
    <row r="27" spans="1:14" ht="15" thickBot="1" x14ac:dyDescent="0.35">
      <c r="A27" s="66" t="s">
        <v>101</v>
      </c>
      <c r="B27" s="15" t="s">
        <v>20</v>
      </c>
      <c r="C27" s="16" t="s">
        <v>18</v>
      </c>
      <c r="D27" s="17">
        <f t="shared" ca="1" si="2"/>
        <v>41.257434504841854</v>
      </c>
      <c r="E27" s="17">
        <f t="shared" ca="1" si="2"/>
        <v>41.44</v>
      </c>
      <c r="F27" s="17">
        <f t="shared" ca="1" si="2"/>
        <v>43.77</v>
      </c>
      <c r="G27" s="17">
        <f t="shared" ca="1" si="2"/>
        <v>43.913500344862321</v>
      </c>
      <c r="H27" s="17">
        <f t="shared" ca="1" si="2"/>
        <v>44.246149743229111</v>
      </c>
      <c r="I27" s="17">
        <f t="shared" ca="1" si="2"/>
        <v>45.424026096540921</v>
      </c>
      <c r="J27" s="17">
        <f t="shared" ca="1" si="2"/>
        <v>45.877530893815965</v>
      </c>
      <c r="K27" s="17">
        <f t="shared" ca="1" si="2"/>
        <v>46.182343887230303</v>
      </c>
      <c r="L27" s="17">
        <f t="shared" ca="1" si="2"/>
        <v>49.15217442010033</v>
      </c>
      <c r="M27" s="17" t="str">
        <f t="shared" ca="1" si="2"/>
        <v/>
      </c>
      <c r="N27" s="17" t="str">
        <f t="shared" ca="1" si="2"/>
        <v/>
      </c>
    </row>
    <row r="28" spans="1:14" x14ac:dyDescent="0.3">
      <c r="A28" s="66" t="s">
        <v>102</v>
      </c>
      <c r="B28" s="9" t="s">
        <v>21</v>
      </c>
      <c r="C28" s="10" t="s">
        <v>22</v>
      </c>
      <c r="D28" s="18">
        <f t="shared" ca="1" si="2"/>
        <v>0.92228183808247866</v>
      </c>
      <c r="E28" s="18">
        <f t="shared" ca="1" si="2"/>
        <v>0.9</v>
      </c>
      <c r="F28" s="18">
        <f t="shared" ca="1" si="2"/>
        <v>0.93</v>
      </c>
      <c r="G28" s="18">
        <f t="shared" ca="1" si="2"/>
        <v>0.93274320177573899</v>
      </c>
      <c r="H28" s="18">
        <f t="shared" ca="1" si="2"/>
        <v>0.91943571114646816</v>
      </c>
      <c r="I28" s="18">
        <f t="shared" ca="1" si="2"/>
        <v>0.91924381381838505</v>
      </c>
      <c r="J28" s="18">
        <f t="shared" ca="1" si="2"/>
        <v>0.93174308760705482</v>
      </c>
      <c r="K28" s="18">
        <f t="shared" ca="1" si="2"/>
        <v>0.91166358686856952</v>
      </c>
      <c r="L28" s="18">
        <f t="shared" ca="1" si="2"/>
        <v>0.92259491099567348</v>
      </c>
      <c r="M28" s="18" t="str">
        <f t="shared" ca="1" si="2"/>
        <v/>
      </c>
      <c r="N28" s="18" t="str">
        <f t="shared" ca="1" si="2"/>
        <v/>
      </c>
    </row>
    <row r="29" spans="1:14" x14ac:dyDescent="0.3">
      <c r="A29" s="66" t="s">
        <v>103</v>
      </c>
      <c r="B29" s="12" t="s">
        <v>23</v>
      </c>
      <c r="C29" s="13" t="s">
        <v>22</v>
      </c>
      <c r="D29" s="19">
        <f t="shared" ca="1" si="2"/>
        <v>1.9011101993896296</v>
      </c>
      <c r="E29" s="19">
        <f t="shared" ca="1" si="2"/>
        <v>1.84</v>
      </c>
      <c r="F29" s="19">
        <f t="shared" ca="1" si="2"/>
        <v>1.91</v>
      </c>
      <c r="G29" s="19">
        <f t="shared" ca="1" si="2"/>
        <v>1.8402030016164492</v>
      </c>
      <c r="H29" s="19">
        <f t="shared" ca="1" si="2"/>
        <v>1.8734308472250385</v>
      </c>
      <c r="I29" s="19">
        <f t="shared" ca="1" si="2"/>
        <v>1.8498005689925359</v>
      </c>
      <c r="J29" s="19">
        <f t="shared" ca="1" si="2"/>
        <v>1.9006679489644598</v>
      </c>
      <c r="K29" s="19">
        <f t="shared" ca="1" si="2"/>
        <v>1.914022394682942</v>
      </c>
      <c r="L29" s="19">
        <f t="shared" ca="1" si="2"/>
        <v>1.9618709763010838</v>
      </c>
      <c r="M29" s="19" t="str">
        <f t="shared" ca="1" si="2"/>
        <v/>
      </c>
      <c r="N29" s="19" t="str">
        <f t="shared" ca="1" si="2"/>
        <v/>
      </c>
    </row>
    <row r="30" spans="1:14" ht="15" thickBot="1" x14ac:dyDescent="0.35">
      <c r="A30" s="66" t="s">
        <v>104</v>
      </c>
      <c r="B30" s="20" t="s">
        <v>24</v>
      </c>
      <c r="C30" s="21" t="s">
        <v>22</v>
      </c>
      <c r="D30" s="22">
        <f t="shared" ca="1" si="2"/>
        <v>1.4441449006136251</v>
      </c>
      <c r="E30" s="22">
        <f t="shared" ca="1" si="2"/>
        <v>1.44</v>
      </c>
      <c r="F30" s="22">
        <f t="shared" ca="1" si="2"/>
        <v>1.49</v>
      </c>
      <c r="G30" s="22">
        <f t="shared" ca="1" si="2"/>
        <v>1.4662421375829546</v>
      </c>
      <c r="H30" s="22">
        <f t="shared" ca="1" si="2"/>
        <v>1.4628579571108011</v>
      </c>
      <c r="I30" s="22">
        <f t="shared" ca="1" si="2"/>
        <v>1.4372929663372107</v>
      </c>
      <c r="J30" s="22">
        <f t="shared" ca="1" si="2"/>
        <v>1.4454409030055828</v>
      </c>
      <c r="K30" s="22">
        <f t="shared" ca="1" si="2"/>
        <v>1.4286252150141212</v>
      </c>
      <c r="L30" s="22">
        <f t="shared" ca="1" si="2"/>
        <v>1.4317098068882026</v>
      </c>
      <c r="M30" s="22" t="str">
        <f t="shared" ca="1" si="2"/>
        <v/>
      </c>
      <c r="N30" s="22" t="str">
        <f t="shared" ca="1" si="2"/>
        <v/>
      </c>
    </row>
    <row r="31" spans="1:14" x14ac:dyDescent="0.3">
      <c r="A31" s="66" t="s">
        <v>105</v>
      </c>
      <c r="B31" s="23" t="s">
        <v>25</v>
      </c>
      <c r="C31" s="24" t="s">
        <v>26</v>
      </c>
      <c r="D31" s="11">
        <f t="shared" ca="1" si="2"/>
        <v>111.2662466875813</v>
      </c>
      <c r="E31" s="11">
        <f t="shared" ca="1" si="2"/>
        <v>112.14</v>
      </c>
      <c r="F31" s="11">
        <f t="shared" ca="1" si="2"/>
        <v>119.51</v>
      </c>
      <c r="G31" s="11">
        <f t="shared" ca="1" si="2"/>
        <v>117.25302980623152</v>
      </c>
      <c r="H31" s="11">
        <f t="shared" ca="1" si="2"/>
        <v>119.3381514233142</v>
      </c>
      <c r="I31" s="11">
        <f t="shared" ca="1" si="2"/>
        <v>118.94914145927103</v>
      </c>
      <c r="J31" s="11">
        <f t="shared" ca="1" si="2"/>
        <v>119.30055989001288</v>
      </c>
      <c r="K31" s="11">
        <f t="shared" ca="1" si="2"/>
        <v>117.39476862747397</v>
      </c>
      <c r="L31" s="11">
        <f t="shared" ca="1" si="2"/>
        <v>121.09903740557858</v>
      </c>
      <c r="M31" s="11" t="str">
        <f t="shared" ca="1" si="2"/>
        <v/>
      </c>
      <c r="N31" s="11" t="str">
        <f t="shared" ca="1" si="2"/>
        <v/>
      </c>
    </row>
    <row r="32" spans="1:14" ht="15" thickBot="1" x14ac:dyDescent="0.35">
      <c r="A32" s="66" t="s">
        <v>106</v>
      </c>
      <c r="B32" s="20" t="s">
        <v>27</v>
      </c>
      <c r="C32" s="21" t="s">
        <v>28</v>
      </c>
      <c r="D32" s="17">
        <f t="shared" ca="1" si="2"/>
        <v>198445</v>
      </c>
      <c r="E32" s="17">
        <f t="shared" ca="1" si="2"/>
        <v>199075</v>
      </c>
      <c r="F32" s="17">
        <f t="shared" ca="1" si="2"/>
        <v>241835</v>
      </c>
      <c r="G32" s="17">
        <f t="shared" ca="1" si="2"/>
        <v>243100</v>
      </c>
      <c r="H32" s="17">
        <f t="shared" ca="1" si="2"/>
        <v>249000</v>
      </c>
      <c r="I32" s="17">
        <f t="shared" ca="1" si="2"/>
        <v>250700</v>
      </c>
      <c r="J32" s="17">
        <f t="shared" ca="1" si="2"/>
        <v>228400</v>
      </c>
      <c r="K32" s="17">
        <f t="shared" ca="1" si="2"/>
        <v>226600</v>
      </c>
      <c r="L32" s="17">
        <f t="shared" ca="1" si="2"/>
        <v>231900</v>
      </c>
      <c r="M32" s="17" t="str">
        <f t="shared" ca="1" si="2"/>
        <v/>
      </c>
      <c r="N32" s="17" t="str">
        <f t="shared" ca="1" si="2"/>
        <v/>
      </c>
    </row>
    <row r="33" spans="1:14" ht="15" thickBot="1" x14ac:dyDescent="0.35">
      <c r="A33" s="66" t="s">
        <v>107</v>
      </c>
      <c r="B33" s="72" t="s">
        <v>29</v>
      </c>
      <c r="C33" s="73" t="s">
        <v>28</v>
      </c>
      <c r="D33" s="74">
        <f t="shared" ca="1" si="2"/>
        <v>325625</v>
      </c>
      <c r="E33" s="74">
        <f t="shared" ca="1" si="2"/>
        <v>306920</v>
      </c>
      <c r="F33" s="74">
        <f t="shared" ca="1" si="2"/>
        <v>332635</v>
      </c>
      <c r="G33" s="74">
        <f t="shared" ca="1" si="2"/>
        <v>381000</v>
      </c>
      <c r="H33" s="74">
        <f t="shared" ca="1" si="2"/>
        <v>357800</v>
      </c>
      <c r="I33" s="74">
        <f t="shared" ca="1" si="2"/>
        <v>365700</v>
      </c>
      <c r="J33" s="74">
        <f t="shared" ca="1" si="2"/>
        <v>395200</v>
      </c>
      <c r="K33" s="74">
        <f t="shared" ca="1" si="2"/>
        <v>407900</v>
      </c>
      <c r="L33" s="74">
        <f t="shared" ca="1" si="2"/>
        <v>528500</v>
      </c>
      <c r="M33" s="74" t="str">
        <f t="shared" ca="1" si="2"/>
        <v/>
      </c>
      <c r="N33" s="74" t="str">
        <f t="shared" ca="1" si="2"/>
        <v/>
      </c>
    </row>
    <row r="34" spans="1:14" x14ac:dyDescent="0.3">
      <c r="A34" s="66" t="s">
        <v>108</v>
      </c>
      <c r="B34" s="75" t="s">
        <v>30</v>
      </c>
      <c r="C34" s="76" t="s">
        <v>28</v>
      </c>
      <c r="D34" s="77">
        <f t="shared" ca="1" si="2"/>
        <v>212420</v>
      </c>
      <c r="E34" s="77">
        <f t="shared" ca="1" si="2"/>
        <v>194370</v>
      </c>
      <c r="F34" s="77">
        <f t="shared" ca="1" si="2"/>
        <v>203325</v>
      </c>
      <c r="G34" s="77">
        <f t="shared" ca="1" si="2"/>
        <v>259500</v>
      </c>
      <c r="H34" s="77">
        <f t="shared" ca="1" si="2"/>
        <v>265100</v>
      </c>
      <c r="I34" s="77">
        <f t="shared" ca="1" si="2"/>
        <v>270300</v>
      </c>
      <c r="J34" s="77">
        <f t="shared" ca="1" si="2"/>
        <v>298300</v>
      </c>
      <c r="K34" s="77">
        <f t="shared" ca="1" si="2"/>
        <v>308400</v>
      </c>
      <c r="L34" s="77">
        <f t="shared" ca="1" si="2"/>
        <v>405900</v>
      </c>
      <c r="M34" s="77" t="str">
        <f t="shared" ca="1" si="2"/>
        <v/>
      </c>
      <c r="N34" s="77" t="str">
        <f t="shared" ca="1" si="2"/>
        <v/>
      </c>
    </row>
    <row r="35" spans="1:14" x14ac:dyDescent="0.3">
      <c r="A35" s="66" t="s">
        <v>109</v>
      </c>
      <c r="B35" s="25" t="s">
        <v>31</v>
      </c>
      <c r="C35" s="26" t="s">
        <v>28</v>
      </c>
      <c r="D35" s="27">
        <f t="shared" ref="D35:N44" ca="1" si="3">IFERROR(VLOOKUP($A35,INDIRECT(D$5&amp;"!$A$1:$l$79"),D$4,0),"")</f>
        <v>20350</v>
      </c>
      <c r="E35" s="27">
        <f t="shared" ca="1" si="3"/>
        <v>21595</v>
      </c>
      <c r="F35" s="27">
        <f t="shared" ca="1" si="3"/>
        <v>17690</v>
      </c>
      <c r="G35" s="27">
        <f t="shared" ca="1" si="3"/>
        <v>19400</v>
      </c>
      <c r="H35" s="27">
        <f t="shared" ca="1" si="3"/>
        <v>24100</v>
      </c>
      <c r="I35" s="27">
        <f t="shared" ca="1" si="3"/>
        <v>21800</v>
      </c>
      <c r="J35" s="27">
        <f t="shared" ca="1" si="3"/>
        <v>23000</v>
      </c>
      <c r="K35" s="27">
        <f t="shared" ca="1" si="3"/>
        <v>25500</v>
      </c>
      <c r="L35" s="27">
        <f t="shared" ca="1" si="3"/>
        <v>34200</v>
      </c>
      <c r="M35" s="27" t="str">
        <f t="shared" ca="1" si="3"/>
        <v/>
      </c>
      <c r="N35" s="27" t="str">
        <f t="shared" ca="1" si="3"/>
        <v/>
      </c>
    </row>
    <row r="36" spans="1:14" x14ac:dyDescent="0.3">
      <c r="A36" s="66" t="s">
        <v>110</v>
      </c>
      <c r="B36" s="25" t="s">
        <v>32</v>
      </c>
      <c r="C36" s="26" t="s">
        <v>28</v>
      </c>
      <c r="D36" s="27">
        <f t="shared" ca="1" si="3"/>
        <v>145400</v>
      </c>
      <c r="E36" s="27">
        <f t="shared" ca="1" si="3"/>
        <v>134630</v>
      </c>
      <c r="F36" s="27">
        <f t="shared" ca="1" si="3"/>
        <v>143185</v>
      </c>
      <c r="G36" s="27">
        <f t="shared" ca="1" si="3"/>
        <v>171300</v>
      </c>
      <c r="H36" s="27">
        <f t="shared" ca="1" si="3"/>
        <v>168200</v>
      </c>
      <c r="I36" s="27">
        <f t="shared" ca="1" si="3"/>
        <v>180600</v>
      </c>
      <c r="J36" s="27">
        <f t="shared" ca="1" si="3"/>
        <v>193700</v>
      </c>
      <c r="K36" s="27">
        <f t="shared" ca="1" si="3"/>
        <v>197000</v>
      </c>
      <c r="L36" s="27">
        <f t="shared" ca="1" si="3"/>
        <v>272000</v>
      </c>
      <c r="M36" s="27" t="str">
        <f t="shared" ca="1" si="3"/>
        <v/>
      </c>
      <c r="N36" s="27" t="str">
        <f t="shared" ca="1" si="3"/>
        <v/>
      </c>
    </row>
    <row r="37" spans="1:14" x14ac:dyDescent="0.3">
      <c r="A37" s="66" t="s">
        <v>111</v>
      </c>
      <c r="B37" s="28" t="s">
        <v>33</v>
      </c>
      <c r="C37" s="29" t="s">
        <v>28</v>
      </c>
      <c r="D37" s="30">
        <f t="shared" ca="1" si="3"/>
        <v>43035</v>
      </c>
      <c r="E37" s="30">
        <f t="shared" ca="1" si="3"/>
        <v>45715</v>
      </c>
      <c r="F37" s="30">
        <f t="shared" ca="1" si="3"/>
        <v>43980</v>
      </c>
      <c r="G37" s="30">
        <f t="shared" ca="1" si="3"/>
        <v>42700</v>
      </c>
      <c r="H37" s="30">
        <f t="shared" ca="1" si="3"/>
        <v>47200</v>
      </c>
      <c r="I37" s="30">
        <f t="shared" ca="1" si="3"/>
        <v>46800</v>
      </c>
      <c r="J37" s="30">
        <f t="shared" ca="1" si="3"/>
        <v>47600</v>
      </c>
      <c r="K37" s="30">
        <f t="shared" ca="1" si="3"/>
        <v>50800</v>
      </c>
      <c r="L37" s="30">
        <f t="shared" ca="1" si="3"/>
        <v>62200</v>
      </c>
      <c r="M37" s="30" t="str">
        <f t="shared" ca="1" si="3"/>
        <v/>
      </c>
      <c r="N37" s="30" t="str">
        <f t="shared" ca="1" si="3"/>
        <v/>
      </c>
    </row>
    <row r="38" spans="1:14" x14ac:dyDescent="0.3">
      <c r="A38" s="66" t="s">
        <v>112</v>
      </c>
      <c r="B38" s="28" t="s">
        <v>34</v>
      </c>
      <c r="C38" s="29" t="s">
        <v>28</v>
      </c>
      <c r="D38" s="30">
        <f t="shared" ca="1" si="3"/>
        <v>76805</v>
      </c>
      <c r="E38" s="30">
        <f t="shared" ca="1" si="3"/>
        <v>66075</v>
      </c>
      <c r="F38" s="30">
        <f t="shared" ca="1" si="3"/>
        <v>69900</v>
      </c>
      <c r="G38" s="30">
        <f t="shared" ca="1" si="3"/>
        <v>94200</v>
      </c>
      <c r="H38" s="30">
        <f t="shared" ca="1" si="3"/>
        <v>98200</v>
      </c>
      <c r="I38" s="30">
        <f t="shared" ca="1" si="3"/>
        <v>106500</v>
      </c>
      <c r="J38" s="30">
        <f t="shared" ca="1" si="3"/>
        <v>120200</v>
      </c>
      <c r="K38" s="30">
        <f t="shared" ca="1" si="3"/>
        <v>121500</v>
      </c>
      <c r="L38" s="30">
        <f t="shared" ca="1" si="3"/>
        <v>172400</v>
      </c>
      <c r="M38" s="30" t="str">
        <f t="shared" ca="1" si="3"/>
        <v/>
      </c>
      <c r="N38" s="30" t="str">
        <f t="shared" ca="1" si="3"/>
        <v/>
      </c>
    </row>
    <row r="39" spans="1:14" x14ac:dyDescent="0.3">
      <c r="A39" s="66" t="s">
        <v>113</v>
      </c>
      <c r="B39" s="28" t="s">
        <v>35</v>
      </c>
      <c r="C39" s="29" t="s">
        <v>28</v>
      </c>
      <c r="D39" s="30">
        <f t="shared" ca="1" si="3"/>
        <v>19795</v>
      </c>
      <c r="E39" s="30">
        <f t="shared" ca="1" si="3"/>
        <v>17170</v>
      </c>
      <c r="F39" s="30">
        <f t="shared" ca="1" si="3"/>
        <v>21705</v>
      </c>
      <c r="G39" s="30">
        <f t="shared" ca="1" si="3"/>
        <v>24600</v>
      </c>
      <c r="H39" s="30">
        <f t="shared" ca="1" si="3"/>
        <v>19500</v>
      </c>
      <c r="I39" s="30">
        <f t="shared" ca="1" si="3"/>
        <v>24300</v>
      </c>
      <c r="J39" s="30">
        <f t="shared" ca="1" si="3"/>
        <v>21700</v>
      </c>
      <c r="K39" s="30">
        <f t="shared" ca="1" si="3"/>
        <v>19000</v>
      </c>
      <c r="L39" s="30">
        <f t="shared" ca="1" si="3"/>
        <v>25500</v>
      </c>
      <c r="M39" s="30" t="str">
        <f t="shared" ca="1" si="3"/>
        <v/>
      </c>
      <c r="N39" s="30" t="str">
        <f t="shared" ca="1" si="3"/>
        <v/>
      </c>
    </row>
    <row r="40" spans="1:14" x14ac:dyDescent="0.3">
      <c r="A40" s="66" t="s">
        <v>114</v>
      </c>
      <c r="B40" s="28" t="s">
        <v>36</v>
      </c>
      <c r="C40" s="29" t="s">
        <v>28</v>
      </c>
      <c r="D40" s="30">
        <f t="shared" ca="1" si="3"/>
        <v>2510</v>
      </c>
      <c r="E40" s="30">
        <f t="shared" ca="1" si="3"/>
        <v>1195</v>
      </c>
      <c r="F40" s="30">
        <f t="shared" ca="1" si="3"/>
        <v>1770</v>
      </c>
      <c r="G40" s="30">
        <f t="shared" ca="1" si="3"/>
        <v>1400</v>
      </c>
      <c r="H40" s="30">
        <f t="shared" ca="1" si="3"/>
        <v>2700</v>
      </c>
      <c r="I40" s="30">
        <f t="shared" ca="1" si="3"/>
        <v>2000</v>
      </c>
      <c r="J40" s="30">
        <f t="shared" ca="1" si="3"/>
        <v>2400</v>
      </c>
      <c r="K40" s="30">
        <f t="shared" ca="1" si="3"/>
        <v>3100</v>
      </c>
      <c r="L40" s="30">
        <f t="shared" ca="1" si="3"/>
        <v>4500</v>
      </c>
      <c r="M40" s="30" t="str">
        <f t="shared" ca="1" si="3"/>
        <v/>
      </c>
      <c r="N40" s="30" t="str">
        <f t="shared" ca="1" si="3"/>
        <v/>
      </c>
    </row>
    <row r="41" spans="1:14" x14ac:dyDescent="0.3">
      <c r="A41" s="66" t="s">
        <v>115</v>
      </c>
      <c r="B41" s="25" t="s">
        <v>37</v>
      </c>
      <c r="C41" s="26" t="s">
        <v>28</v>
      </c>
      <c r="D41" s="27">
        <f t="shared" ca="1" si="3"/>
        <v>23495</v>
      </c>
      <c r="E41" s="27">
        <f t="shared" ca="1" si="3"/>
        <v>20445</v>
      </c>
      <c r="F41" s="27">
        <f t="shared" ca="1" si="3"/>
        <v>20445</v>
      </c>
      <c r="G41" s="27">
        <f t="shared" ca="1" si="3"/>
        <v>20200</v>
      </c>
      <c r="H41" s="27">
        <f t="shared" ca="1" si="3"/>
        <v>26700</v>
      </c>
      <c r="I41" s="27">
        <f t="shared" ca="1" si="3"/>
        <v>19100</v>
      </c>
      <c r="J41" s="27">
        <f t="shared" ca="1" si="3"/>
        <v>29600</v>
      </c>
      <c r="K41" s="27">
        <f t="shared" ca="1" si="3"/>
        <v>30400</v>
      </c>
      <c r="L41" s="27">
        <f t="shared" ca="1" si="3"/>
        <v>31900</v>
      </c>
      <c r="M41" s="27" t="str">
        <f t="shared" ca="1" si="3"/>
        <v/>
      </c>
      <c r="N41" s="27" t="str">
        <f t="shared" ca="1" si="3"/>
        <v/>
      </c>
    </row>
    <row r="42" spans="1:14" x14ac:dyDescent="0.3">
      <c r="A42" s="66" t="s">
        <v>116</v>
      </c>
      <c r="B42" s="25" t="s">
        <v>38</v>
      </c>
      <c r="C42" s="26" t="s">
        <v>28</v>
      </c>
      <c r="D42" s="27">
        <f t="shared" ca="1" si="3"/>
        <v>1390</v>
      </c>
      <c r="E42" s="27">
        <f t="shared" ca="1" si="3"/>
        <v>1110</v>
      </c>
      <c r="F42" s="27">
        <f t="shared" ca="1" si="3"/>
        <v>1015</v>
      </c>
      <c r="G42" s="27">
        <f t="shared" ca="1" si="3"/>
        <v>1200</v>
      </c>
      <c r="H42" s="27">
        <f t="shared" ca="1" si="3"/>
        <v>2000</v>
      </c>
      <c r="I42" s="27">
        <f t="shared" ca="1" si="3"/>
        <v>1000</v>
      </c>
      <c r="J42" s="27">
        <f t="shared" ca="1" si="3"/>
        <v>800</v>
      </c>
      <c r="K42" s="27">
        <f t="shared" ca="1" si="3"/>
        <v>1100</v>
      </c>
      <c r="L42" s="27">
        <f t="shared" ca="1" si="3"/>
        <v>1300</v>
      </c>
      <c r="M42" s="27" t="str">
        <f t="shared" ca="1" si="3"/>
        <v/>
      </c>
      <c r="N42" s="27" t="str">
        <f t="shared" ca="1" si="3"/>
        <v/>
      </c>
    </row>
    <row r="43" spans="1:14" x14ac:dyDescent="0.3">
      <c r="A43" s="66" t="s">
        <v>117</v>
      </c>
      <c r="B43" s="25" t="s">
        <v>39</v>
      </c>
      <c r="C43" s="26" t="s">
        <v>28</v>
      </c>
      <c r="D43" s="27">
        <f t="shared" ca="1" si="3"/>
        <v>21785</v>
      </c>
      <c r="E43" s="27">
        <f t="shared" ca="1" si="3"/>
        <v>16590</v>
      </c>
      <c r="F43" s="27">
        <f t="shared" ca="1" si="3"/>
        <v>20990</v>
      </c>
      <c r="G43" s="27">
        <f t="shared" ca="1" si="3"/>
        <v>47400</v>
      </c>
      <c r="H43" s="27">
        <f t="shared" ca="1" si="3"/>
        <v>44100</v>
      </c>
      <c r="I43" s="27">
        <f t="shared" ca="1" si="3"/>
        <v>47800</v>
      </c>
      <c r="J43" s="27">
        <f t="shared" ca="1" si="3"/>
        <v>51200</v>
      </c>
      <c r="K43" s="27">
        <f t="shared" ca="1" si="3"/>
        <v>54400</v>
      </c>
      <c r="L43" s="27">
        <f t="shared" ca="1" si="3"/>
        <v>66500</v>
      </c>
      <c r="M43" s="27" t="str">
        <f t="shared" ca="1" si="3"/>
        <v/>
      </c>
      <c r="N43" s="27" t="str">
        <f t="shared" ca="1" si="3"/>
        <v/>
      </c>
    </row>
    <row r="44" spans="1:14" x14ac:dyDescent="0.3">
      <c r="A44" s="66" t="s">
        <v>118</v>
      </c>
      <c r="B44" s="31" t="s">
        <v>40</v>
      </c>
      <c r="C44" s="29" t="s">
        <v>28</v>
      </c>
      <c r="D44" s="32">
        <f t="shared" ca="1" si="3"/>
        <v>6070</v>
      </c>
      <c r="E44" s="32">
        <f t="shared" ca="1" si="3"/>
        <v>3935</v>
      </c>
      <c r="F44" s="32">
        <f t="shared" ca="1" si="3"/>
        <v>6050</v>
      </c>
      <c r="G44" s="32">
        <f t="shared" ca="1" si="3"/>
        <v>6600</v>
      </c>
      <c r="H44" s="32">
        <f t="shared" ca="1" si="3"/>
        <v>5700</v>
      </c>
      <c r="I44" s="32">
        <f t="shared" ca="1" si="3"/>
        <v>5400</v>
      </c>
      <c r="J44" s="32">
        <f t="shared" ca="1" si="3"/>
        <v>6000</v>
      </c>
      <c r="K44" s="32">
        <f t="shared" ca="1" si="3"/>
        <v>7100</v>
      </c>
      <c r="L44" s="32">
        <f t="shared" ca="1" si="3"/>
        <v>7800</v>
      </c>
      <c r="M44" s="32" t="str">
        <f t="shared" ca="1" si="3"/>
        <v/>
      </c>
      <c r="N44" s="32" t="str">
        <f t="shared" ca="1" si="3"/>
        <v/>
      </c>
    </row>
    <row r="45" spans="1:14" x14ac:dyDescent="0.3">
      <c r="A45" s="66" t="s">
        <v>119</v>
      </c>
      <c r="B45" s="31" t="s">
        <v>41</v>
      </c>
      <c r="C45" s="29" t="s">
        <v>28</v>
      </c>
      <c r="D45" s="32">
        <f t="shared" ref="D45:N54" ca="1" si="4">IFERROR(VLOOKUP($A45,INDIRECT(D$5&amp;"!$A$1:$l$79"),D$4,0),"")</f>
        <v>0</v>
      </c>
      <c r="E45" s="32">
        <f t="shared" ca="1" si="4"/>
        <v>0</v>
      </c>
      <c r="F45" s="32">
        <f t="shared" ca="1" si="4"/>
        <v>0</v>
      </c>
      <c r="G45" s="32">
        <f t="shared" ca="1" si="4"/>
        <v>0</v>
      </c>
      <c r="H45" s="32">
        <f t="shared" ca="1" si="4"/>
        <v>6000</v>
      </c>
      <c r="I45" s="32">
        <f t="shared" ca="1" si="4"/>
        <v>6200</v>
      </c>
      <c r="J45" s="32">
        <f t="shared" ca="1" si="4"/>
        <v>6400</v>
      </c>
      <c r="K45" s="32">
        <f t="shared" ca="1" si="4"/>
        <v>6300</v>
      </c>
      <c r="L45" s="32">
        <f t="shared" ca="1" si="4"/>
        <v>9500</v>
      </c>
      <c r="M45" s="32" t="str">
        <f t="shared" ca="1" si="4"/>
        <v/>
      </c>
      <c r="N45" s="32" t="str">
        <f t="shared" ca="1" si="4"/>
        <v/>
      </c>
    </row>
    <row r="46" spans="1:14" x14ac:dyDescent="0.3">
      <c r="A46" s="66" t="s">
        <v>120</v>
      </c>
      <c r="B46" s="31" t="s">
        <v>42</v>
      </c>
      <c r="C46" s="29" t="s">
        <v>28</v>
      </c>
      <c r="D46" s="32">
        <f t="shared" ca="1" si="4"/>
        <v>0</v>
      </c>
      <c r="E46" s="32">
        <f t="shared" ca="1" si="4"/>
        <v>0</v>
      </c>
      <c r="F46" s="32">
        <f t="shared" ca="1" si="4"/>
        <v>6430</v>
      </c>
      <c r="G46" s="32">
        <f t="shared" ca="1" si="4"/>
        <v>6600</v>
      </c>
      <c r="H46" s="32">
        <f t="shared" ca="1" si="4"/>
        <v>100</v>
      </c>
      <c r="I46" s="32">
        <f t="shared" ca="1" si="4"/>
        <v>100</v>
      </c>
      <c r="J46" s="32">
        <f t="shared" ca="1" si="4"/>
        <v>100</v>
      </c>
      <c r="K46" s="32">
        <f t="shared" ca="1" si="4"/>
        <v>100</v>
      </c>
      <c r="L46" s="32">
        <f t="shared" ca="1" si="4"/>
        <v>200</v>
      </c>
      <c r="M46" s="32" t="str">
        <f t="shared" ca="1" si="4"/>
        <v/>
      </c>
      <c r="N46" s="32" t="str">
        <f t="shared" ca="1" si="4"/>
        <v/>
      </c>
    </row>
    <row r="47" spans="1:14" x14ac:dyDescent="0.3">
      <c r="A47" s="66" t="s">
        <v>121</v>
      </c>
      <c r="B47" s="31" t="s">
        <v>43</v>
      </c>
      <c r="C47" s="29" t="s">
        <v>28</v>
      </c>
      <c r="D47" s="32">
        <f t="shared" ca="1" si="4"/>
        <v>0</v>
      </c>
      <c r="E47" s="32">
        <f t="shared" ca="1" si="4"/>
        <v>0</v>
      </c>
      <c r="F47" s="32">
        <f t="shared" ca="1" si="4"/>
        <v>0</v>
      </c>
      <c r="G47" s="32">
        <f t="shared" ca="1" si="4"/>
        <v>25400</v>
      </c>
      <c r="H47" s="32">
        <f t="shared" ca="1" si="4"/>
        <v>26800</v>
      </c>
      <c r="I47" s="32">
        <f t="shared" ca="1" si="4"/>
        <v>27600</v>
      </c>
      <c r="J47" s="32">
        <f t="shared" ca="1" si="4"/>
        <v>29600</v>
      </c>
      <c r="K47" s="32">
        <f t="shared" ca="1" si="4"/>
        <v>30800</v>
      </c>
      <c r="L47" s="32">
        <f t="shared" ca="1" si="4"/>
        <v>38700</v>
      </c>
      <c r="M47" s="32" t="str">
        <f t="shared" ca="1" si="4"/>
        <v/>
      </c>
      <c r="N47" s="32" t="str">
        <f t="shared" ca="1" si="4"/>
        <v/>
      </c>
    </row>
    <row r="48" spans="1:14" x14ac:dyDescent="0.3">
      <c r="A48" s="66" t="s">
        <v>122</v>
      </c>
      <c r="B48" s="78" t="s">
        <v>44</v>
      </c>
      <c r="C48" s="79" t="s">
        <v>28</v>
      </c>
      <c r="D48" s="80">
        <f t="shared" ca="1" si="4"/>
        <v>3775</v>
      </c>
      <c r="E48" s="80">
        <f t="shared" ca="1" si="4"/>
        <v>-60</v>
      </c>
      <c r="F48" s="80">
        <f t="shared" ca="1" si="4"/>
        <v>-115</v>
      </c>
      <c r="G48" s="80">
        <f t="shared" ca="1" si="4"/>
        <v>-900</v>
      </c>
      <c r="H48" s="80">
        <f t="shared" ca="1" si="4"/>
        <v>-1100</v>
      </c>
      <c r="I48" s="80">
        <f t="shared" ca="1" si="4"/>
        <v>-1400</v>
      </c>
      <c r="J48" s="80">
        <f t="shared" ca="1" si="4"/>
        <v>-1700</v>
      </c>
      <c r="K48" s="80">
        <f t="shared" ca="1" si="4"/>
        <v>-1100</v>
      </c>
      <c r="L48" s="80">
        <f t="shared" ca="1" si="4"/>
        <v>4700</v>
      </c>
      <c r="M48" s="80" t="str">
        <f t="shared" ca="1" si="4"/>
        <v/>
      </c>
      <c r="N48" s="80" t="str">
        <f t="shared" ca="1" si="4"/>
        <v/>
      </c>
    </row>
    <row r="49" spans="1:14" x14ac:dyDescent="0.3">
      <c r="A49" s="66" t="s">
        <v>123</v>
      </c>
      <c r="B49" s="78" t="s">
        <v>45</v>
      </c>
      <c r="C49" s="79" t="s">
        <v>28</v>
      </c>
      <c r="D49" s="80">
        <f t="shared" ca="1" si="4"/>
        <v>465</v>
      </c>
      <c r="E49" s="80">
        <f t="shared" ca="1" si="4"/>
        <v>335</v>
      </c>
      <c r="F49" s="80">
        <f t="shared" ca="1" si="4"/>
        <v>440</v>
      </c>
      <c r="G49" s="80">
        <f t="shared" ca="1" si="4"/>
        <v>200</v>
      </c>
      <c r="H49" s="80">
        <f t="shared" ca="1" si="4"/>
        <v>200</v>
      </c>
      <c r="I49" s="80">
        <f t="shared" ca="1" si="4"/>
        <v>300</v>
      </c>
      <c r="J49" s="80">
        <f t="shared" ca="1" si="4"/>
        <v>400</v>
      </c>
      <c r="K49" s="80">
        <f t="shared" ca="1" si="4"/>
        <v>400</v>
      </c>
      <c r="L49" s="80">
        <f t="shared" ca="1" si="4"/>
        <v>300</v>
      </c>
      <c r="M49" s="80" t="str">
        <f t="shared" ca="1" si="4"/>
        <v/>
      </c>
      <c r="N49" s="80" t="str">
        <f t="shared" ca="1" si="4"/>
        <v/>
      </c>
    </row>
    <row r="50" spans="1:14" x14ac:dyDescent="0.3">
      <c r="A50" s="66" t="s">
        <v>124</v>
      </c>
      <c r="B50" s="78" t="s">
        <v>46</v>
      </c>
      <c r="C50" s="79" t="s">
        <v>28</v>
      </c>
      <c r="D50" s="80">
        <f t="shared" ca="1" si="4"/>
        <v>108965</v>
      </c>
      <c r="E50" s="80">
        <f t="shared" ca="1" si="4"/>
        <v>112275</v>
      </c>
      <c r="F50" s="80">
        <f t="shared" ca="1" si="4"/>
        <v>128985</v>
      </c>
      <c r="G50" s="80">
        <f t="shared" ca="1" si="4"/>
        <v>122200</v>
      </c>
      <c r="H50" s="80">
        <f t="shared" ca="1" si="4"/>
        <v>93600</v>
      </c>
      <c r="I50" s="80">
        <f t="shared" ca="1" si="4"/>
        <v>96500</v>
      </c>
      <c r="J50" s="80">
        <f t="shared" ca="1" si="4"/>
        <v>98200</v>
      </c>
      <c r="K50" s="80">
        <f t="shared" ca="1" si="4"/>
        <v>100200</v>
      </c>
      <c r="L50" s="80">
        <f t="shared" ca="1" si="4"/>
        <v>117600</v>
      </c>
      <c r="M50" s="80" t="str">
        <f t="shared" ca="1" si="4"/>
        <v/>
      </c>
      <c r="N50" s="80" t="str">
        <f t="shared" ca="1" si="4"/>
        <v/>
      </c>
    </row>
    <row r="51" spans="1:14" x14ac:dyDescent="0.3">
      <c r="A51" s="66" t="s">
        <v>125</v>
      </c>
      <c r="B51" s="33" t="s">
        <v>47</v>
      </c>
      <c r="C51" s="34" t="s">
        <v>28</v>
      </c>
      <c r="D51" s="35">
        <f t="shared" ca="1" si="4"/>
        <v>66730</v>
      </c>
      <c r="E51" s="35">
        <f t="shared" ca="1" si="4"/>
        <v>74255</v>
      </c>
      <c r="F51" s="35">
        <f t="shared" ca="1" si="4"/>
        <v>69795</v>
      </c>
      <c r="G51" s="35">
        <f t="shared" ca="1" si="4"/>
        <v>69800</v>
      </c>
      <c r="H51" s="35">
        <f t="shared" ca="1" si="4"/>
        <v>77100</v>
      </c>
      <c r="I51" s="35">
        <f t="shared" ca="1" si="4"/>
        <v>74700</v>
      </c>
      <c r="J51" s="35">
        <f t="shared" ca="1" si="4"/>
        <v>78600</v>
      </c>
      <c r="K51" s="35">
        <f t="shared" ca="1" si="4"/>
        <v>82600</v>
      </c>
      <c r="L51" s="35">
        <f t="shared" ca="1" si="4"/>
        <v>89700</v>
      </c>
      <c r="M51" s="35" t="str">
        <f t="shared" ca="1" si="4"/>
        <v/>
      </c>
      <c r="N51" s="35" t="str">
        <f t="shared" ca="1" si="4"/>
        <v/>
      </c>
    </row>
    <row r="52" spans="1:14" x14ac:dyDescent="0.3">
      <c r="A52" s="66" t="s">
        <v>126</v>
      </c>
      <c r="B52" s="28" t="s">
        <v>48</v>
      </c>
      <c r="C52" s="29" t="s">
        <v>28</v>
      </c>
      <c r="D52" s="30">
        <f t="shared" ca="1" si="4"/>
        <v>0</v>
      </c>
      <c r="E52" s="30">
        <f t="shared" ca="1" si="4"/>
        <v>9300</v>
      </c>
      <c r="F52" s="30">
        <f t="shared" ca="1" si="4"/>
        <v>3000</v>
      </c>
      <c r="G52" s="30">
        <f t="shared" ca="1" si="4"/>
        <v>0</v>
      </c>
      <c r="H52" s="30">
        <f t="shared" ca="1" si="4"/>
        <v>0</v>
      </c>
      <c r="I52" s="30">
        <f t="shared" ca="1" si="4"/>
        <v>0</v>
      </c>
      <c r="J52" s="30">
        <f t="shared" ca="1" si="4"/>
        <v>0</v>
      </c>
      <c r="K52" s="30">
        <f t="shared" ca="1" si="4"/>
        <v>400</v>
      </c>
      <c r="L52" s="30">
        <f t="shared" ca="1" si="4"/>
        <v>100</v>
      </c>
      <c r="M52" s="30" t="str">
        <f t="shared" ca="1" si="4"/>
        <v/>
      </c>
      <c r="N52" s="30" t="str">
        <f t="shared" ca="1" si="4"/>
        <v/>
      </c>
    </row>
    <row r="53" spans="1:14" x14ac:dyDescent="0.3">
      <c r="A53" s="66" t="s">
        <v>248</v>
      </c>
      <c r="B53" s="28" t="s">
        <v>249</v>
      </c>
      <c r="C53" s="29" t="s">
        <v>28</v>
      </c>
      <c r="D53" s="30">
        <f t="shared" ca="1" si="4"/>
        <v>0</v>
      </c>
      <c r="E53" s="30">
        <f t="shared" ca="1" si="4"/>
        <v>0</v>
      </c>
      <c r="F53" s="30">
        <f t="shared" ca="1" si="4"/>
        <v>215</v>
      </c>
      <c r="G53" s="30">
        <f t="shared" ca="1" si="4"/>
        <v>0</v>
      </c>
      <c r="H53" s="30">
        <f t="shared" ca="1" si="4"/>
        <v>1000</v>
      </c>
      <c r="I53" s="30">
        <f t="shared" ca="1" si="4"/>
        <v>0</v>
      </c>
      <c r="J53" s="30">
        <f t="shared" ca="1" si="4"/>
        <v>1400</v>
      </c>
      <c r="K53" s="30">
        <f t="shared" ca="1" si="4"/>
        <v>500</v>
      </c>
      <c r="L53" s="30">
        <f t="shared" ca="1" si="4"/>
        <v>1600</v>
      </c>
      <c r="M53" s="30" t="str">
        <f t="shared" ca="1" si="4"/>
        <v/>
      </c>
      <c r="N53" s="30" t="str">
        <f t="shared" ca="1" si="4"/>
        <v/>
      </c>
    </row>
    <row r="54" spans="1:14" x14ac:dyDescent="0.3">
      <c r="A54" s="66" t="s">
        <v>127</v>
      </c>
      <c r="B54" s="28" t="s">
        <v>49</v>
      </c>
      <c r="C54" s="29" t="s">
        <v>28</v>
      </c>
      <c r="D54" s="30">
        <f t="shared" ca="1" si="4"/>
        <v>18370</v>
      </c>
      <c r="E54" s="30">
        <f t="shared" ca="1" si="4"/>
        <v>18680</v>
      </c>
      <c r="F54" s="30">
        <f t="shared" ca="1" si="4"/>
        <v>19020</v>
      </c>
      <c r="G54" s="30">
        <f t="shared" ca="1" si="4"/>
        <v>17900</v>
      </c>
      <c r="H54" s="30">
        <f t="shared" ca="1" si="4"/>
        <v>17700</v>
      </c>
      <c r="I54" s="30">
        <f t="shared" ca="1" si="4"/>
        <v>17400</v>
      </c>
      <c r="J54" s="30">
        <f t="shared" ca="1" si="4"/>
        <v>17400</v>
      </c>
      <c r="K54" s="30">
        <f t="shared" ca="1" si="4"/>
        <v>16700</v>
      </c>
      <c r="L54" s="30">
        <f t="shared" ca="1" si="4"/>
        <v>18900</v>
      </c>
      <c r="M54" s="30" t="str">
        <f t="shared" ca="1" si="4"/>
        <v/>
      </c>
      <c r="N54" s="30" t="str">
        <f t="shared" ca="1" si="4"/>
        <v/>
      </c>
    </row>
    <row r="55" spans="1:14" x14ac:dyDescent="0.3">
      <c r="A55" s="66" t="s">
        <v>128</v>
      </c>
      <c r="B55" s="28" t="s">
        <v>50</v>
      </c>
      <c r="C55" s="29" t="s">
        <v>28</v>
      </c>
      <c r="D55" s="30">
        <f t="shared" ref="D55:N64" ca="1" si="5">IFERROR(VLOOKUP($A55,INDIRECT(D$5&amp;"!$A$1:$l$79"),D$4,0),"")</f>
        <v>1825</v>
      </c>
      <c r="E55" s="30">
        <f t="shared" ca="1" si="5"/>
        <v>1110</v>
      </c>
      <c r="F55" s="30">
        <f t="shared" ca="1" si="5"/>
        <v>1745</v>
      </c>
      <c r="G55" s="30">
        <f t="shared" ca="1" si="5"/>
        <v>3900</v>
      </c>
      <c r="H55" s="30">
        <f t="shared" ca="1" si="5"/>
        <v>4200</v>
      </c>
      <c r="I55" s="30">
        <f t="shared" ca="1" si="5"/>
        <v>4600</v>
      </c>
      <c r="J55" s="30">
        <f t="shared" ca="1" si="5"/>
        <v>5300</v>
      </c>
      <c r="K55" s="30">
        <f t="shared" ca="1" si="5"/>
        <v>6200</v>
      </c>
      <c r="L55" s="30">
        <f t="shared" ca="1" si="5"/>
        <v>6100</v>
      </c>
      <c r="M55" s="30" t="str">
        <f t="shared" ca="1" si="5"/>
        <v/>
      </c>
      <c r="N55" s="30" t="str">
        <f t="shared" ca="1" si="5"/>
        <v/>
      </c>
    </row>
    <row r="56" spans="1:14" x14ac:dyDescent="0.3">
      <c r="A56" s="66" t="s">
        <v>129</v>
      </c>
      <c r="B56" s="28" t="s">
        <v>51</v>
      </c>
      <c r="C56" s="29" t="s">
        <v>28</v>
      </c>
      <c r="D56" s="30">
        <f t="shared" ca="1" si="5"/>
        <v>21590</v>
      </c>
      <c r="E56" s="30">
        <f t="shared" ca="1" si="5"/>
        <v>21735</v>
      </c>
      <c r="F56" s="30">
        <f t="shared" ca="1" si="5"/>
        <v>22575</v>
      </c>
      <c r="G56" s="30">
        <f t="shared" ca="1" si="5"/>
        <v>23400</v>
      </c>
      <c r="H56" s="30">
        <f t="shared" ca="1" si="5"/>
        <v>23400</v>
      </c>
      <c r="I56" s="30">
        <f t="shared" ca="1" si="5"/>
        <v>23900</v>
      </c>
      <c r="J56" s="30">
        <f t="shared" ca="1" si="5"/>
        <v>24900</v>
      </c>
      <c r="K56" s="30">
        <f t="shared" ca="1" si="5"/>
        <v>25700</v>
      </c>
      <c r="L56" s="30">
        <f t="shared" ca="1" si="5"/>
        <v>26100</v>
      </c>
      <c r="M56" s="30" t="str">
        <f t="shared" ca="1" si="5"/>
        <v/>
      </c>
      <c r="N56" s="30" t="str">
        <f t="shared" ca="1" si="5"/>
        <v/>
      </c>
    </row>
    <row r="57" spans="1:14" x14ac:dyDescent="0.3">
      <c r="A57" s="66" t="s">
        <v>130</v>
      </c>
      <c r="B57" s="28" t="s">
        <v>52</v>
      </c>
      <c r="C57" s="29" t="s">
        <v>28</v>
      </c>
      <c r="D57" s="30">
        <f t="shared" ca="1" si="5"/>
        <v>10240</v>
      </c>
      <c r="E57" s="30">
        <f t="shared" ca="1" si="5"/>
        <v>9870</v>
      </c>
      <c r="F57" s="30">
        <f t="shared" ca="1" si="5"/>
        <v>10335</v>
      </c>
      <c r="G57" s="30">
        <f t="shared" ca="1" si="5"/>
        <v>10200</v>
      </c>
      <c r="H57" s="30">
        <f t="shared" ca="1" si="5"/>
        <v>10100</v>
      </c>
      <c r="I57" s="30">
        <f t="shared" ca="1" si="5"/>
        <v>11000</v>
      </c>
      <c r="J57" s="30">
        <f t="shared" ca="1" si="5"/>
        <v>11200</v>
      </c>
      <c r="K57" s="30">
        <f t="shared" ca="1" si="5"/>
        <v>12600</v>
      </c>
      <c r="L57" s="30">
        <f t="shared" ca="1" si="5"/>
        <v>12900</v>
      </c>
      <c r="M57" s="30" t="str">
        <f t="shared" ca="1" si="5"/>
        <v/>
      </c>
      <c r="N57" s="30" t="str">
        <f t="shared" ca="1" si="5"/>
        <v/>
      </c>
    </row>
    <row r="58" spans="1:14" x14ac:dyDescent="0.3">
      <c r="A58" s="66" t="s">
        <v>131</v>
      </c>
      <c r="B58" s="28" t="s">
        <v>53</v>
      </c>
      <c r="C58" s="29" t="s">
        <v>28</v>
      </c>
      <c r="D58" s="30">
        <f t="shared" ca="1" si="5"/>
        <v>10275</v>
      </c>
      <c r="E58" s="30">
        <f t="shared" ca="1" si="5"/>
        <v>10825</v>
      </c>
      <c r="F58" s="30">
        <f t="shared" ca="1" si="5"/>
        <v>9595</v>
      </c>
      <c r="G58" s="30">
        <f t="shared" ca="1" si="5"/>
        <v>10000</v>
      </c>
      <c r="H58" s="30">
        <f t="shared" ca="1" si="5"/>
        <v>13400</v>
      </c>
      <c r="I58" s="30">
        <f t="shared" ca="1" si="5"/>
        <v>13900</v>
      </c>
      <c r="J58" s="30">
        <f t="shared" ca="1" si="5"/>
        <v>15300</v>
      </c>
      <c r="K58" s="30">
        <f t="shared" ca="1" si="5"/>
        <v>17200</v>
      </c>
      <c r="L58" s="30">
        <f t="shared" ca="1" si="5"/>
        <v>19400</v>
      </c>
      <c r="M58" s="30" t="str">
        <f t="shared" ca="1" si="5"/>
        <v/>
      </c>
      <c r="N58" s="30" t="str">
        <f t="shared" ca="1" si="5"/>
        <v/>
      </c>
    </row>
    <row r="59" spans="1:14" x14ac:dyDescent="0.3">
      <c r="A59" s="66" t="s">
        <v>132</v>
      </c>
      <c r="B59" s="36" t="s">
        <v>54</v>
      </c>
      <c r="C59" s="37" t="s">
        <v>28</v>
      </c>
      <c r="D59" s="35">
        <f t="shared" ca="1" si="5"/>
        <v>24590</v>
      </c>
      <c r="E59" s="35">
        <f t="shared" ca="1" si="5"/>
        <v>25095</v>
      </c>
      <c r="F59" s="35">
        <f t="shared" ca="1" si="5"/>
        <v>29310</v>
      </c>
      <c r="G59" s="35">
        <f t="shared" ca="1" si="5"/>
        <v>7000</v>
      </c>
      <c r="H59" s="35">
        <f t="shared" ca="1" si="5"/>
        <v>5500</v>
      </c>
      <c r="I59" s="35">
        <f t="shared" ca="1" si="5"/>
        <v>11800</v>
      </c>
      <c r="J59" s="35">
        <f t="shared" ca="1" si="5"/>
        <v>9200</v>
      </c>
      <c r="K59" s="35">
        <f t="shared" ca="1" si="5"/>
        <v>5500</v>
      </c>
      <c r="L59" s="35">
        <f t="shared" ca="1" si="5"/>
        <v>11100</v>
      </c>
      <c r="M59" s="35" t="str">
        <f t="shared" ca="1" si="5"/>
        <v/>
      </c>
      <c r="N59" s="35" t="str">
        <f t="shared" ca="1" si="5"/>
        <v/>
      </c>
    </row>
    <row r="60" spans="1:14" x14ac:dyDescent="0.3">
      <c r="A60" s="66" t="s">
        <v>133</v>
      </c>
      <c r="B60" s="38" t="s">
        <v>55</v>
      </c>
      <c r="C60" s="39" t="s">
        <v>28</v>
      </c>
      <c r="D60" s="32">
        <f t="shared" ca="1" si="5"/>
        <v>2220</v>
      </c>
      <c r="E60" s="32">
        <f t="shared" ca="1" si="5"/>
        <v>1140</v>
      </c>
      <c r="F60" s="32">
        <f t="shared" ca="1" si="5"/>
        <v>3880</v>
      </c>
      <c r="G60" s="32">
        <f t="shared" ca="1" si="5"/>
        <v>5300</v>
      </c>
      <c r="H60" s="32">
        <f t="shared" ca="1" si="5"/>
        <v>3500</v>
      </c>
      <c r="I60" s="32">
        <f t="shared" ca="1" si="5"/>
        <v>9600</v>
      </c>
      <c r="J60" s="32">
        <f t="shared" ca="1" si="5"/>
        <v>7000</v>
      </c>
      <c r="K60" s="32">
        <f t="shared" ca="1" si="5"/>
        <v>3600</v>
      </c>
      <c r="L60" s="32">
        <f t="shared" ca="1" si="5"/>
        <v>9000</v>
      </c>
      <c r="M60" s="32" t="str">
        <f t="shared" ca="1" si="5"/>
        <v/>
      </c>
      <c r="N60" s="32" t="str">
        <f t="shared" ca="1" si="5"/>
        <v/>
      </c>
    </row>
    <row r="61" spans="1:14" ht="15" thickBot="1" x14ac:dyDescent="0.35">
      <c r="A61" s="66" t="s">
        <v>134</v>
      </c>
      <c r="B61" s="40" t="s">
        <v>56</v>
      </c>
      <c r="C61" s="41" t="s">
        <v>28</v>
      </c>
      <c r="D61" s="42">
        <f t="shared" ca="1" si="5"/>
        <v>19065</v>
      </c>
      <c r="E61" s="42">
        <f t="shared" ca="1" si="5"/>
        <v>20915</v>
      </c>
      <c r="F61" s="42">
        <f t="shared" ca="1" si="5"/>
        <v>21755</v>
      </c>
      <c r="G61" s="42">
        <f t="shared" ca="1" si="5"/>
        <v>0</v>
      </c>
      <c r="H61" s="42">
        <f t="shared" ca="1" si="5"/>
        <v>0</v>
      </c>
      <c r="I61" s="42">
        <f t="shared" ca="1" si="5"/>
        <v>0</v>
      </c>
      <c r="J61" s="42">
        <f t="shared" ca="1" si="5"/>
        <v>0</v>
      </c>
      <c r="K61" s="42">
        <f t="shared" ca="1" si="5"/>
        <v>0</v>
      </c>
      <c r="L61" s="42">
        <f t="shared" ca="1" si="5"/>
        <v>0</v>
      </c>
      <c r="M61" s="42" t="str">
        <f t="shared" ca="1" si="5"/>
        <v/>
      </c>
      <c r="N61" s="42" t="str">
        <f t="shared" ca="1" si="5"/>
        <v/>
      </c>
    </row>
    <row r="62" spans="1:14" ht="15" thickBot="1" x14ac:dyDescent="0.35">
      <c r="A62" s="66" t="s">
        <v>135</v>
      </c>
      <c r="B62" s="43" t="s">
        <v>57</v>
      </c>
      <c r="C62" s="44" t="s">
        <v>28</v>
      </c>
      <c r="D62" s="45">
        <f t="shared" ca="1" si="5"/>
        <v>17645</v>
      </c>
      <c r="E62" s="45">
        <f t="shared" ca="1" si="5"/>
        <v>12925</v>
      </c>
      <c r="F62" s="45">
        <f t="shared" ca="1" si="5"/>
        <v>29880</v>
      </c>
      <c r="G62" s="45">
        <f t="shared" ca="1" si="5"/>
        <v>45400</v>
      </c>
      <c r="H62" s="45">
        <f t="shared" ca="1" si="5"/>
        <v>11000</v>
      </c>
      <c r="I62" s="45">
        <f t="shared" ca="1" si="5"/>
        <v>10000</v>
      </c>
      <c r="J62" s="45">
        <f t="shared" ca="1" si="5"/>
        <v>10400</v>
      </c>
      <c r="K62" s="45">
        <f t="shared" ca="1" si="5"/>
        <v>12100</v>
      </c>
      <c r="L62" s="45">
        <f t="shared" ca="1" si="5"/>
        <v>16800</v>
      </c>
      <c r="M62" s="45" t="str">
        <f t="shared" ca="1" si="5"/>
        <v/>
      </c>
      <c r="N62" s="45" t="str">
        <f t="shared" ca="1" si="5"/>
        <v/>
      </c>
    </row>
    <row r="63" spans="1:14" ht="15" thickBot="1" x14ac:dyDescent="0.35">
      <c r="A63" s="66" t="s">
        <v>136</v>
      </c>
      <c r="B63" s="72" t="s">
        <v>58</v>
      </c>
      <c r="C63" s="73" t="s">
        <v>28</v>
      </c>
      <c r="D63" s="81">
        <f t="shared" ca="1" si="5"/>
        <v>260435</v>
      </c>
      <c r="E63" s="81">
        <f t="shared" ca="1" si="5"/>
        <v>244240</v>
      </c>
      <c r="F63" s="81">
        <f t="shared" ca="1" si="5"/>
        <v>259485</v>
      </c>
      <c r="G63" s="81">
        <f t="shared" ca="1" si="5"/>
        <v>270000</v>
      </c>
      <c r="H63" s="81">
        <f t="shared" ca="1" si="5"/>
        <v>279600</v>
      </c>
      <c r="I63" s="81">
        <f t="shared" ca="1" si="5"/>
        <v>290000</v>
      </c>
      <c r="J63" s="81">
        <f t="shared" ca="1" si="5"/>
        <v>311200</v>
      </c>
      <c r="K63" s="81">
        <f t="shared" ca="1" si="5"/>
        <v>329300</v>
      </c>
      <c r="L63" s="81">
        <f t="shared" ca="1" si="5"/>
        <v>391800</v>
      </c>
      <c r="M63" s="81" t="str">
        <f t="shared" ca="1" si="5"/>
        <v/>
      </c>
      <c r="N63" s="81" t="str">
        <f t="shared" ca="1" si="5"/>
        <v/>
      </c>
    </row>
    <row r="64" spans="1:14" x14ac:dyDescent="0.3">
      <c r="A64" s="66" t="s">
        <v>137</v>
      </c>
      <c r="B64" s="75" t="s">
        <v>59</v>
      </c>
      <c r="C64" s="76" t="s">
        <v>28</v>
      </c>
      <c r="D64" s="82">
        <f t="shared" ca="1" si="5"/>
        <v>114920</v>
      </c>
      <c r="E64" s="82">
        <f t="shared" ca="1" si="5"/>
        <v>110015</v>
      </c>
      <c r="F64" s="82">
        <f t="shared" ca="1" si="5"/>
        <v>118385</v>
      </c>
      <c r="G64" s="82">
        <f t="shared" ca="1" si="5"/>
        <v>126700</v>
      </c>
      <c r="H64" s="82">
        <f t="shared" ca="1" si="5"/>
        <v>131100</v>
      </c>
      <c r="I64" s="82">
        <f t="shared" ca="1" si="5"/>
        <v>137500</v>
      </c>
      <c r="J64" s="82">
        <f t="shared" ca="1" si="5"/>
        <v>145100</v>
      </c>
      <c r="K64" s="82">
        <f t="shared" ca="1" si="5"/>
        <v>154600</v>
      </c>
      <c r="L64" s="82">
        <f t="shared" ca="1" si="5"/>
        <v>193800</v>
      </c>
      <c r="M64" s="82" t="str">
        <f t="shared" ca="1" si="5"/>
        <v/>
      </c>
      <c r="N64" s="82" t="str">
        <f t="shared" ca="1" si="5"/>
        <v/>
      </c>
    </row>
    <row r="65" spans="1:14" x14ac:dyDescent="0.3">
      <c r="A65" s="66" t="s">
        <v>138</v>
      </c>
      <c r="B65" s="46" t="s">
        <v>60</v>
      </c>
      <c r="C65" s="47" t="s">
        <v>28</v>
      </c>
      <c r="D65" s="14">
        <f t="shared" ref="D65:N74" ca="1" si="6">IFERROR(VLOOKUP($A65,INDIRECT(D$5&amp;"!$A$1:$l$79"),D$4,0),"")</f>
        <v>23210</v>
      </c>
      <c r="E65" s="14">
        <f t="shared" ca="1" si="6"/>
        <v>23510</v>
      </c>
      <c r="F65" s="14">
        <f t="shared" ca="1" si="6"/>
        <v>24555</v>
      </c>
      <c r="G65" s="14">
        <f t="shared" ca="1" si="6"/>
        <v>23000</v>
      </c>
      <c r="H65" s="14">
        <f t="shared" ca="1" si="6"/>
        <v>23700</v>
      </c>
      <c r="I65" s="14">
        <f t="shared" ca="1" si="6"/>
        <v>23900</v>
      </c>
      <c r="J65" s="14">
        <f t="shared" ca="1" si="6"/>
        <v>24700</v>
      </c>
      <c r="K65" s="14">
        <f t="shared" ca="1" si="6"/>
        <v>25600</v>
      </c>
      <c r="L65" s="14">
        <f t="shared" ca="1" si="6"/>
        <v>33900</v>
      </c>
      <c r="M65" s="14" t="str">
        <f t="shared" ca="1" si="6"/>
        <v/>
      </c>
      <c r="N65" s="14" t="str">
        <f t="shared" ca="1" si="6"/>
        <v/>
      </c>
    </row>
    <row r="66" spans="1:14" x14ac:dyDescent="0.3">
      <c r="A66" s="66" t="s">
        <v>139</v>
      </c>
      <c r="B66" s="38" t="s">
        <v>61</v>
      </c>
      <c r="C66" s="39" t="s">
        <v>28</v>
      </c>
      <c r="D66" s="32">
        <f t="shared" ca="1" si="6"/>
        <v>5440</v>
      </c>
      <c r="E66" s="32">
        <f t="shared" ca="1" si="6"/>
        <v>5810</v>
      </c>
      <c r="F66" s="32">
        <f t="shared" ca="1" si="6"/>
        <v>5660</v>
      </c>
      <c r="G66" s="32">
        <f t="shared" ca="1" si="6"/>
        <v>5900</v>
      </c>
      <c r="H66" s="32">
        <f t="shared" ca="1" si="6"/>
        <v>6200</v>
      </c>
      <c r="I66" s="32">
        <f t="shared" ca="1" si="6"/>
        <v>6300</v>
      </c>
      <c r="J66" s="32">
        <f t="shared" ca="1" si="6"/>
        <v>7300</v>
      </c>
      <c r="K66" s="32">
        <f t="shared" ca="1" si="6"/>
        <v>6900</v>
      </c>
      <c r="L66" s="32">
        <f t="shared" ca="1" si="6"/>
        <v>7800</v>
      </c>
      <c r="M66" s="32" t="str">
        <f t="shared" ca="1" si="6"/>
        <v/>
      </c>
      <c r="N66" s="32" t="str">
        <f t="shared" ca="1" si="6"/>
        <v/>
      </c>
    </row>
    <row r="67" spans="1:14" x14ac:dyDescent="0.3">
      <c r="A67" s="66" t="s">
        <v>140</v>
      </c>
      <c r="B67" s="38" t="s">
        <v>62</v>
      </c>
      <c r="C67" s="39" t="s">
        <v>28</v>
      </c>
      <c r="D67" s="32">
        <f t="shared" ca="1" si="6"/>
        <v>10435</v>
      </c>
      <c r="E67" s="32">
        <f t="shared" ca="1" si="6"/>
        <v>10700</v>
      </c>
      <c r="F67" s="32">
        <f t="shared" ca="1" si="6"/>
        <v>10090</v>
      </c>
      <c r="G67" s="32">
        <f t="shared" ca="1" si="6"/>
        <v>8900</v>
      </c>
      <c r="H67" s="32">
        <f t="shared" ca="1" si="6"/>
        <v>8900</v>
      </c>
      <c r="I67" s="32">
        <f t="shared" ca="1" si="6"/>
        <v>9600</v>
      </c>
      <c r="J67" s="32">
        <f t="shared" ca="1" si="6"/>
        <v>9700</v>
      </c>
      <c r="K67" s="32">
        <f t="shared" ca="1" si="6"/>
        <v>9900</v>
      </c>
      <c r="L67" s="32">
        <f t="shared" ca="1" si="6"/>
        <v>17300</v>
      </c>
      <c r="M67" s="32" t="str">
        <f t="shared" ca="1" si="6"/>
        <v/>
      </c>
      <c r="N67" s="32" t="str">
        <f t="shared" ca="1" si="6"/>
        <v/>
      </c>
    </row>
    <row r="68" spans="1:14" x14ac:dyDescent="0.3">
      <c r="A68" s="66" t="s">
        <v>141</v>
      </c>
      <c r="B68" s="38" t="s">
        <v>63</v>
      </c>
      <c r="C68" s="39" t="s">
        <v>28</v>
      </c>
      <c r="D68" s="32">
        <f t="shared" ca="1" si="6"/>
        <v>5720</v>
      </c>
      <c r="E68" s="32">
        <f t="shared" ca="1" si="6"/>
        <v>5715</v>
      </c>
      <c r="F68" s="32">
        <f t="shared" ca="1" si="6"/>
        <v>6030</v>
      </c>
      <c r="G68" s="32">
        <f t="shared" ca="1" si="6"/>
        <v>5400</v>
      </c>
      <c r="H68" s="32">
        <f t="shared" ca="1" si="6"/>
        <v>5500</v>
      </c>
      <c r="I68" s="32">
        <f t="shared" ca="1" si="6"/>
        <v>5100</v>
      </c>
      <c r="J68" s="32">
        <f t="shared" ca="1" si="6"/>
        <v>5000</v>
      </c>
      <c r="K68" s="32">
        <f t="shared" ca="1" si="6"/>
        <v>5400</v>
      </c>
      <c r="L68" s="32">
        <f t="shared" ca="1" si="6"/>
        <v>5400</v>
      </c>
      <c r="M68" s="32" t="str">
        <f t="shared" ca="1" si="6"/>
        <v/>
      </c>
      <c r="N68" s="32" t="str">
        <f t="shared" ca="1" si="6"/>
        <v/>
      </c>
    </row>
    <row r="69" spans="1:14" x14ac:dyDescent="0.3">
      <c r="A69" s="66" t="s">
        <v>142</v>
      </c>
      <c r="B69" s="46" t="s">
        <v>64</v>
      </c>
      <c r="C69" s="47" t="s">
        <v>28</v>
      </c>
      <c r="D69" s="14">
        <f t="shared" ca="1" si="6"/>
        <v>60715</v>
      </c>
      <c r="E69" s="14">
        <f t="shared" ca="1" si="6"/>
        <v>59600</v>
      </c>
      <c r="F69" s="14">
        <f t="shared" ca="1" si="6"/>
        <v>64325</v>
      </c>
      <c r="G69" s="14">
        <f t="shared" ca="1" si="6"/>
        <v>73100</v>
      </c>
      <c r="H69" s="14">
        <f t="shared" ca="1" si="6"/>
        <v>75100</v>
      </c>
      <c r="I69" s="14">
        <f t="shared" ca="1" si="6"/>
        <v>80100</v>
      </c>
      <c r="J69" s="14">
        <f t="shared" ca="1" si="6"/>
        <v>86100</v>
      </c>
      <c r="K69" s="14">
        <f t="shared" ca="1" si="6"/>
        <v>87700</v>
      </c>
      <c r="L69" s="14">
        <f t="shared" ca="1" si="6"/>
        <v>110600</v>
      </c>
      <c r="M69" s="14" t="str">
        <f t="shared" ca="1" si="6"/>
        <v/>
      </c>
      <c r="N69" s="14" t="str">
        <f t="shared" ca="1" si="6"/>
        <v/>
      </c>
    </row>
    <row r="70" spans="1:14" x14ac:dyDescent="0.3">
      <c r="A70" s="66" t="s">
        <v>143</v>
      </c>
      <c r="B70" s="38" t="s">
        <v>65</v>
      </c>
      <c r="C70" s="39" t="s">
        <v>28</v>
      </c>
      <c r="D70" s="32">
        <f t="shared" ca="1" si="6"/>
        <v>14015</v>
      </c>
      <c r="E70" s="32">
        <f t="shared" ca="1" si="6"/>
        <v>11830</v>
      </c>
      <c r="F70" s="32">
        <f t="shared" ca="1" si="6"/>
        <v>11125</v>
      </c>
      <c r="G70" s="32">
        <f t="shared" ca="1" si="6"/>
        <v>10300</v>
      </c>
      <c r="H70" s="32">
        <f t="shared" ca="1" si="6"/>
        <v>10200</v>
      </c>
      <c r="I70" s="32">
        <f t="shared" ca="1" si="6"/>
        <v>9700</v>
      </c>
      <c r="J70" s="32">
        <f t="shared" ca="1" si="6"/>
        <v>10400</v>
      </c>
      <c r="K70" s="32">
        <f t="shared" ca="1" si="6"/>
        <v>11000</v>
      </c>
      <c r="L70" s="32">
        <f t="shared" ca="1" si="6"/>
        <v>14200</v>
      </c>
      <c r="M70" s="32" t="str">
        <f t="shared" ca="1" si="6"/>
        <v/>
      </c>
      <c r="N70" s="32" t="str">
        <f t="shared" ca="1" si="6"/>
        <v/>
      </c>
    </row>
    <row r="71" spans="1:14" x14ac:dyDescent="0.3">
      <c r="A71" s="66" t="s">
        <v>144</v>
      </c>
      <c r="B71" s="38" t="s">
        <v>66</v>
      </c>
      <c r="C71" s="39" t="s">
        <v>28</v>
      </c>
      <c r="D71" s="32">
        <f t="shared" ca="1" si="6"/>
        <v>36210</v>
      </c>
      <c r="E71" s="32">
        <f t="shared" ca="1" si="6"/>
        <v>35045</v>
      </c>
      <c r="F71" s="32">
        <f t="shared" ca="1" si="6"/>
        <v>39230</v>
      </c>
      <c r="G71" s="32">
        <f t="shared" ca="1" si="6"/>
        <v>46300</v>
      </c>
      <c r="H71" s="32">
        <f t="shared" ca="1" si="6"/>
        <v>47100</v>
      </c>
      <c r="I71" s="32">
        <f t="shared" ca="1" si="6"/>
        <v>51300</v>
      </c>
      <c r="J71" s="32">
        <f t="shared" ca="1" si="6"/>
        <v>56100</v>
      </c>
      <c r="K71" s="32">
        <f t="shared" ca="1" si="6"/>
        <v>56800</v>
      </c>
      <c r="L71" s="32">
        <f t="shared" ca="1" si="6"/>
        <v>75100</v>
      </c>
      <c r="M71" s="32" t="str">
        <f t="shared" ca="1" si="6"/>
        <v/>
      </c>
      <c r="N71" s="32" t="str">
        <f t="shared" ca="1" si="6"/>
        <v/>
      </c>
    </row>
    <row r="72" spans="1:14" x14ac:dyDescent="0.3">
      <c r="A72" s="66" t="s">
        <v>145</v>
      </c>
      <c r="B72" s="38" t="s">
        <v>67</v>
      </c>
      <c r="C72" s="39" t="s">
        <v>28</v>
      </c>
      <c r="D72" s="32">
        <f t="shared" ca="1" si="6"/>
        <v>10485</v>
      </c>
      <c r="E72" s="32">
        <f t="shared" ca="1" si="6"/>
        <v>12720</v>
      </c>
      <c r="F72" s="32">
        <f t="shared" ca="1" si="6"/>
        <v>13975</v>
      </c>
      <c r="G72" s="32">
        <f t="shared" ca="1" si="6"/>
        <v>16500</v>
      </c>
      <c r="H72" s="32">
        <f t="shared" ca="1" si="6"/>
        <v>17800</v>
      </c>
      <c r="I72" s="32">
        <f t="shared" ca="1" si="6"/>
        <v>19100</v>
      </c>
      <c r="J72" s="32">
        <f t="shared" ca="1" si="6"/>
        <v>19600</v>
      </c>
      <c r="K72" s="32">
        <f t="shared" ca="1" si="6"/>
        <v>19900</v>
      </c>
      <c r="L72" s="32">
        <f t="shared" ca="1" si="6"/>
        <v>21300</v>
      </c>
      <c r="M72" s="32" t="str">
        <f t="shared" ca="1" si="6"/>
        <v/>
      </c>
      <c r="N72" s="32" t="str">
        <f t="shared" ca="1" si="6"/>
        <v/>
      </c>
    </row>
    <row r="73" spans="1:14" x14ac:dyDescent="0.3">
      <c r="A73" s="66" t="s">
        <v>146</v>
      </c>
      <c r="B73" s="46" t="s">
        <v>68</v>
      </c>
      <c r="C73" s="47" t="s">
        <v>28</v>
      </c>
      <c r="D73" s="14">
        <f t="shared" ca="1" si="6"/>
        <v>30995</v>
      </c>
      <c r="E73" s="14">
        <f t="shared" ca="1" si="6"/>
        <v>26905</v>
      </c>
      <c r="F73" s="14">
        <f t="shared" ca="1" si="6"/>
        <v>29505</v>
      </c>
      <c r="G73" s="14">
        <f t="shared" ca="1" si="6"/>
        <v>30600</v>
      </c>
      <c r="H73" s="14">
        <f t="shared" ca="1" si="6"/>
        <v>32300</v>
      </c>
      <c r="I73" s="14">
        <f t="shared" ca="1" si="6"/>
        <v>33500</v>
      </c>
      <c r="J73" s="14">
        <f t="shared" ca="1" si="6"/>
        <v>34300</v>
      </c>
      <c r="K73" s="14">
        <f t="shared" ca="1" si="6"/>
        <v>41300</v>
      </c>
      <c r="L73" s="14">
        <f t="shared" ca="1" si="6"/>
        <v>49300</v>
      </c>
      <c r="M73" s="14" t="str">
        <f t="shared" ca="1" si="6"/>
        <v/>
      </c>
      <c r="N73" s="14" t="str">
        <f t="shared" ca="1" si="6"/>
        <v/>
      </c>
    </row>
    <row r="74" spans="1:14" x14ac:dyDescent="0.3">
      <c r="A74" s="66" t="s">
        <v>147</v>
      </c>
      <c r="B74" s="78" t="s">
        <v>69</v>
      </c>
      <c r="C74" s="79" t="s">
        <v>28</v>
      </c>
      <c r="D74" s="83">
        <f t="shared" ca="1" si="6"/>
        <v>12040</v>
      </c>
      <c r="E74" s="83">
        <f t="shared" ca="1" si="6"/>
        <v>10650</v>
      </c>
      <c r="F74" s="83">
        <f t="shared" ca="1" si="6"/>
        <v>11640</v>
      </c>
      <c r="G74" s="83">
        <f t="shared" ca="1" si="6"/>
        <v>11100</v>
      </c>
      <c r="H74" s="83">
        <f t="shared" ca="1" si="6"/>
        <v>12100</v>
      </c>
      <c r="I74" s="83">
        <f t="shared" ca="1" si="6"/>
        <v>12200</v>
      </c>
      <c r="J74" s="83">
        <f t="shared" ca="1" si="6"/>
        <v>14000</v>
      </c>
      <c r="K74" s="83">
        <f t="shared" ca="1" si="6"/>
        <v>15600</v>
      </c>
      <c r="L74" s="83">
        <f t="shared" ca="1" si="6"/>
        <v>18500</v>
      </c>
      <c r="M74" s="83" t="str">
        <f t="shared" ca="1" si="6"/>
        <v/>
      </c>
      <c r="N74" s="83" t="str">
        <f t="shared" ca="1" si="6"/>
        <v/>
      </c>
    </row>
    <row r="75" spans="1:14" x14ac:dyDescent="0.3">
      <c r="A75" s="66" t="s">
        <v>148</v>
      </c>
      <c r="B75" s="78" t="s">
        <v>70</v>
      </c>
      <c r="C75" s="79" t="s">
        <v>28</v>
      </c>
      <c r="D75" s="83">
        <f t="shared" ref="D75:N84" ca="1" si="7">IFERROR(VLOOKUP($A75,INDIRECT(D$5&amp;"!$A$1:$l$79"),D$4,0),"")</f>
        <v>62010</v>
      </c>
      <c r="E75" s="83">
        <f t="shared" ca="1" si="7"/>
        <v>60315</v>
      </c>
      <c r="F75" s="83">
        <f t="shared" ca="1" si="7"/>
        <v>64015</v>
      </c>
      <c r="G75" s="83">
        <f t="shared" ca="1" si="7"/>
        <v>64400</v>
      </c>
      <c r="H75" s="83">
        <f t="shared" ca="1" si="7"/>
        <v>63600</v>
      </c>
      <c r="I75" s="83">
        <f t="shared" ca="1" si="7"/>
        <v>66300</v>
      </c>
      <c r="J75" s="83">
        <f t="shared" ca="1" si="7"/>
        <v>70500</v>
      </c>
      <c r="K75" s="83">
        <f t="shared" ca="1" si="7"/>
        <v>71400</v>
      </c>
      <c r="L75" s="83">
        <f t="shared" ca="1" si="7"/>
        <v>79500</v>
      </c>
      <c r="M75" s="83" t="str">
        <f t="shared" ca="1" si="7"/>
        <v/>
      </c>
      <c r="N75" s="83" t="str">
        <f t="shared" ca="1" si="7"/>
        <v/>
      </c>
    </row>
    <row r="76" spans="1:14" x14ac:dyDescent="0.3">
      <c r="A76" s="66" t="s">
        <v>149</v>
      </c>
      <c r="B76" s="38" t="s">
        <v>71</v>
      </c>
      <c r="C76" s="39" t="s">
        <v>28</v>
      </c>
      <c r="D76" s="32">
        <f t="shared" ca="1" si="7"/>
        <v>20165</v>
      </c>
      <c r="E76" s="32">
        <f t="shared" ca="1" si="7"/>
        <v>21035</v>
      </c>
      <c r="F76" s="32">
        <f t="shared" ca="1" si="7"/>
        <v>22945</v>
      </c>
      <c r="G76" s="32">
        <f t="shared" ca="1" si="7"/>
        <v>23900</v>
      </c>
      <c r="H76" s="32">
        <f t="shared" ca="1" si="7"/>
        <v>23100</v>
      </c>
      <c r="I76" s="32">
        <f t="shared" ca="1" si="7"/>
        <v>24400</v>
      </c>
      <c r="J76" s="32">
        <f t="shared" ca="1" si="7"/>
        <v>26000</v>
      </c>
      <c r="K76" s="32">
        <f t="shared" ca="1" si="7"/>
        <v>26400</v>
      </c>
      <c r="L76" s="32">
        <f t="shared" ca="1" si="7"/>
        <v>29300</v>
      </c>
      <c r="M76" s="32" t="str">
        <f t="shared" ca="1" si="7"/>
        <v/>
      </c>
      <c r="N76" s="32" t="str">
        <f t="shared" ca="1" si="7"/>
        <v/>
      </c>
    </row>
    <row r="77" spans="1:14" x14ac:dyDescent="0.3">
      <c r="A77" s="66" t="s">
        <v>150</v>
      </c>
      <c r="B77" s="38" t="s">
        <v>72</v>
      </c>
      <c r="C77" s="39" t="s">
        <v>28</v>
      </c>
      <c r="D77" s="32">
        <f t="shared" ca="1" si="7"/>
        <v>37200</v>
      </c>
      <c r="E77" s="32">
        <f t="shared" ca="1" si="7"/>
        <v>36035</v>
      </c>
      <c r="F77" s="32">
        <f t="shared" ca="1" si="7"/>
        <v>37875</v>
      </c>
      <c r="G77" s="32">
        <f t="shared" ca="1" si="7"/>
        <v>37500</v>
      </c>
      <c r="H77" s="32">
        <f t="shared" ca="1" si="7"/>
        <v>37500</v>
      </c>
      <c r="I77" s="32">
        <f t="shared" ca="1" si="7"/>
        <v>39200</v>
      </c>
      <c r="J77" s="32">
        <f t="shared" ca="1" si="7"/>
        <v>41800</v>
      </c>
      <c r="K77" s="32">
        <f t="shared" ca="1" si="7"/>
        <v>42200</v>
      </c>
      <c r="L77" s="32">
        <f t="shared" ca="1" si="7"/>
        <v>47000</v>
      </c>
      <c r="M77" s="32" t="str">
        <f t="shared" ca="1" si="7"/>
        <v/>
      </c>
      <c r="N77" s="32" t="str">
        <f t="shared" ca="1" si="7"/>
        <v/>
      </c>
    </row>
    <row r="78" spans="1:14" x14ac:dyDescent="0.3">
      <c r="A78" s="66" t="s">
        <v>151</v>
      </c>
      <c r="B78" s="78" t="s">
        <v>73</v>
      </c>
      <c r="C78" s="79" t="s">
        <v>28</v>
      </c>
      <c r="D78" s="84">
        <f t="shared" ca="1" si="7"/>
        <v>71465</v>
      </c>
      <c r="E78" s="84">
        <f t="shared" ca="1" si="7"/>
        <v>63260</v>
      </c>
      <c r="F78" s="84">
        <f t="shared" ca="1" si="7"/>
        <v>65445</v>
      </c>
      <c r="G78" s="84">
        <f t="shared" ca="1" si="7"/>
        <v>67800</v>
      </c>
      <c r="H78" s="84">
        <f t="shared" ca="1" si="7"/>
        <v>72800</v>
      </c>
      <c r="I78" s="84">
        <f t="shared" ca="1" si="7"/>
        <v>74000</v>
      </c>
      <c r="J78" s="84">
        <f t="shared" ca="1" si="7"/>
        <v>81600</v>
      </c>
      <c r="K78" s="84">
        <f t="shared" ca="1" si="7"/>
        <v>87700</v>
      </c>
      <c r="L78" s="84">
        <f t="shared" ca="1" si="7"/>
        <v>100000</v>
      </c>
      <c r="M78" s="84" t="str">
        <f t="shared" ca="1" si="7"/>
        <v/>
      </c>
      <c r="N78" s="84" t="str">
        <f t="shared" ca="1" si="7"/>
        <v/>
      </c>
    </row>
    <row r="79" spans="1:14" x14ac:dyDescent="0.3">
      <c r="A79" s="66" t="s">
        <v>152</v>
      </c>
      <c r="B79" s="33" t="s">
        <v>74</v>
      </c>
      <c r="C79" s="34" t="s">
        <v>28</v>
      </c>
      <c r="D79" s="48">
        <f t="shared" ca="1" si="7"/>
        <v>14740</v>
      </c>
      <c r="E79" s="48">
        <f t="shared" ca="1" si="7"/>
        <v>14990</v>
      </c>
      <c r="F79" s="48">
        <f t="shared" ca="1" si="7"/>
        <v>17020</v>
      </c>
      <c r="G79" s="48">
        <f t="shared" ca="1" si="7"/>
        <v>17500</v>
      </c>
      <c r="H79" s="48">
        <f t="shared" ca="1" si="7"/>
        <v>18800</v>
      </c>
      <c r="I79" s="48">
        <f t="shared" ca="1" si="7"/>
        <v>19700</v>
      </c>
      <c r="J79" s="48">
        <f t="shared" ca="1" si="7"/>
        <v>21500</v>
      </c>
      <c r="K79" s="48">
        <f t="shared" ca="1" si="7"/>
        <v>22200</v>
      </c>
      <c r="L79" s="48">
        <f t="shared" ca="1" si="7"/>
        <v>25400</v>
      </c>
      <c r="M79" s="48" t="str">
        <f t="shared" ca="1" si="7"/>
        <v/>
      </c>
      <c r="N79" s="48" t="str">
        <f t="shared" ca="1" si="7"/>
        <v/>
      </c>
    </row>
    <row r="80" spans="1:14" x14ac:dyDescent="0.3">
      <c r="A80" s="66" t="s">
        <v>153</v>
      </c>
      <c r="B80" s="33" t="s">
        <v>75</v>
      </c>
      <c r="C80" s="34" t="s">
        <v>28</v>
      </c>
      <c r="D80" s="48">
        <f t="shared" ca="1" si="7"/>
        <v>8315</v>
      </c>
      <c r="E80" s="48">
        <f t="shared" ca="1" si="7"/>
        <v>8800</v>
      </c>
      <c r="F80" s="48">
        <f t="shared" ca="1" si="7"/>
        <v>9245</v>
      </c>
      <c r="G80" s="48">
        <f t="shared" ca="1" si="7"/>
        <v>9500</v>
      </c>
      <c r="H80" s="48">
        <f t="shared" ca="1" si="7"/>
        <v>10100</v>
      </c>
      <c r="I80" s="48">
        <f t="shared" ca="1" si="7"/>
        <v>10100</v>
      </c>
      <c r="J80" s="48">
        <f t="shared" ca="1" si="7"/>
        <v>11300</v>
      </c>
      <c r="K80" s="48">
        <f t="shared" ca="1" si="7"/>
        <v>13100</v>
      </c>
      <c r="L80" s="48">
        <f t="shared" ca="1" si="7"/>
        <v>13600</v>
      </c>
      <c r="M80" s="48" t="str">
        <f t="shared" ca="1" si="7"/>
        <v/>
      </c>
      <c r="N80" s="48" t="str">
        <f t="shared" ca="1" si="7"/>
        <v/>
      </c>
    </row>
    <row r="81" spans="1:14" x14ac:dyDescent="0.3">
      <c r="A81" s="66" t="s">
        <v>154</v>
      </c>
      <c r="B81" s="33" t="s">
        <v>76</v>
      </c>
      <c r="C81" s="34" t="s">
        <v>28</v>
      </c>
      <c r="D81" s="48">
        <f t="shared" ca="1" si="7"/>
        <v>29070</v>
      </c>
      <c r="E81" s="48">
        <f t="shared" ca="1" si="7"/>
        <v>26875</v>
      </c>
      <c r="F81" s="48">
        <f t="shared" ca="1" si="7"/>
        <v>27895</v>
      </c>
      <c r="G81" s="48">
        <f t="shared" ca="1" si="7"/>
        <v>29400</v>
      </c>
      <c r="H81" s="48">
        <f t="shared" ca="1" si="7"/>
        <v>31800</v>
      </c>
      <c r="I81" s="48">
        <f t="shared" ca="1" si="7"/>
        <v>31800</v>
      </c>
      <c r="J81" s="48">
        <f t="shared" ca="1" si="7"/>
        <v>34400</v>
      </c>
      <c r="K81" s="48">
        <f t="shared" ca="1" si="7"/>
        <v>38000</v>
      </c>
      <c r="L81" s="48">
        <f t="shared" ca="1" si="7"/>
        <v>42400</v>
      </c>
      <c r="M81" s="48" t="str">
        <f t="shared" ca="1" si="7"/>
        <v/>
      </c>
      <c r="N81" s="48" t="str">
        <f t="shared" ca="1" si="7"/>
        <v/>
      </c>
    </row>
    <row r="82" spans="1:14" x14ac:dyDescent="0.3">
      <c r="A82" s="66" t="s">
        <v>155</v>
      </c>
      <c r="B82" s="28" t="s">
        <v>77</v>
      </c>
      <c r="C82" s="29" t="s">
        <v>28</v>
      </c>
      <c r="D82" s="49">
        <f t="shared" ca="1" si="7"/>
        <v>8810</v>
      </c>
      <c r="E82" s="49">
        <f t="shared" ca="1" si="7"/>
        <v>9920</v>
      </c>
      <c r="F82" s="49">
        <f t="shared" ca="1" si="7"/>
        <v>10640</v>
      </c>
      <c r="G82" s="49">
        <f t="shared" ca="1" si="7"/>
        <v>11200</v>
      </c>
      <c r="H82" s="49">
        <f t="shared" ca="1" si="7"/>
        <v>12200</v>
      </c>
      <c r="I82" s="49">
        <f t="shared" ca="1" si="7"/>
        <v>12700</v>
      </c>
      <c r="J82" s="49">
        <f t="shared" ca="1" si="7"/>
        <v>13100</v>
      </c>
      <c r="K82" s="49">
        <f t="shared" ca="1" si="7"/>
        <v>14700</v>
      </c>
      <c r="L82" s="49">
        <f t="shared" ca="1" si="7"/>
        <v>16600</v>
      </c>
      <c r="M82" s="49" t="str">
        <f t="shared" ca="1" si="7"/>
        <v/>
      </c>
      <c r="N82" s="49" t="str">
        <f t="shared" ca="1" si="7"/>
        <v/>
      </c>
    </row>
    <row r="83" spans="1:14" x14ac:dyDescent="0.3">
      <c r="A83" s="66" t="s">
        <v>156</v>
      </c>
      <c r="B83" s="33" t="s">
        <v>78</v>
      </c>
      <c r="C83" s="34" t="s">
        <v>28</v>
      </c>
      <c r="D83" s="48">
        <f t="shared" ca="1" si="7"/>
        <v>19340</v>
      </c>
      <c r="E83" s="48">
        <f t="shared" ca="1" si="7"/>
        <v>12595</v>
      </c>
      <c r="F83" s="48">
        <f t="shared" ca="1" si="7"/>
        <v>11285</v>
      </c>
      <c r="G83" s="48">
        <f t="shared" ca="1" si="7"/>
        <v>11400</v>
      </c>
      <c r="H83" s="48">
        <f t="shared" ca="1" si="7"/>
        <v>12100</v>
      </c>
      <c r="I83" s="48">
        <f t="shared" ca="1" si="7"/>
        <v>12400</v>
      </c>
      <c r="J83" s="48">
        <f t="shared" ca="1" si="7"/>
        <v>14400</v>
      </c>
      <c r="K83" s="48">
        <f t="shared" ca="1" si="7"/>
        <v>14400</v>
      </c>
      <c r="L83" s="48">
        <f t="shared" ca="1" si="7"/>
        <v>18600</v>
      </c>
      <c r="M83" s="48" t="str">
        <f t="shared" ca="1" si="7"/>
        <v/>
      </c>
      <c r="N83" s="48" t="str">
        <f t="shared" ca="1" si="7"/>
        <v/>
      </c>
    </row>
    <row r="84" spans="1:14" ht="15" thickBot="1" x14ac:dyDescent="0.35">
      <c r="A84" s="66" t="s">
        <v>157</v>
      </c>
      <c r="B84" s="50" t="s">
        <v>79</v>
      </c>
      <c r="C84" s="41" t="s">
        <v>28</v>
      </c>
      <c r="D84" s="51">
        <f t="shared" ca="1" si="7"/>
        <v>14655</v>
      </c>
      <c r="E84" s="51">
        <f t="shared" ca="1" si="7"/>
        <v>8750</v>
      </c>
      <c r="F84" s="51">
        <f t="shared" ca="1" si="7"/>
        <v>8125</v>
      </c>
      <c r="G84" s="51">
        <f t="shared" ca="1" si="7"/>
        <v>8800</v>
      </c>
      <c r="H84" s="51">
        <f t="shared" ca="1" si="7"/>
        <v>9600</v>
      </c>
      <c r="I84" s="51">
        <f t="shared" ca="1" si="7"/>
        <v>10700</v>
      </c>
      <c r="J84" s="51">
        <f t="shared" ca="1" si="7"/>
        <v>12300</v>
      </c>
      <c r="K84" s="51">
        <f t="shared" ca="1" si="7"/>
        <v>13000</v>
      </c>
      <c r="L84" s="51">
        <f t="shared" ca="1" si="7"/>
        <v>16100</v>
      </c>
      <c r="M84" s="51" t="str">
        <f t="shared" ca="1" si="7"/>
        <v/>
      </c>
      <c r="N84" s="51" t="str">
        <f t="shared" ca="1" si="7"/>
        <v/>
      </c>
    </row>
    <row r="85" spans="1:14" x14ac:dyDescent="0.3">
      <c r="A85" s="66" t="s">
        <v>158</v>
      </c>
      <c r="B85" s="52" t="s">
        <v>29</v>
      </c>
      <c r="C85" s="53" t="s">
        <v>28</v>
      </c>
      <c r="D85" s="54">
        <f t="shared" ref="D85:N94" ca="1" si="8">IFERROR(VLOOKUP($A85,INDIRECT(D$5&amp;"!$A$1:$l$79"),D$4,0),"")</f>
        <v>325625</v>
      </c>
      <c r="E85" s="54">
        <f t="shared" ca="1" si="8"/>
        <v>306920</v>
      </c>
      <c r="F85" s="54">
        <f t="shared" ca="1" si="8"/>
        <v>332635</v>
      </c>
      <c r="G85" s="54">
        <f t="shared" ca="1" si="8"/>
        <v>381000</v>
      </c>
      <c r="H85" s="54">
        <f t="shared" ca="1" si="8"/>
        <v>357800</v>
      </c>
      <c r="I85" s="54">
        <f t="shared" ca="1" si="8"/>
        <v>365700</v>
      </c>
      <c r="J85" s="54">
        <f t="shared" ca="1" si="8"/>
        <v>395200</v>
      </c>
      <c r="K85" s="54">
        <f t="shared" ca="1" si="8"/>
        <v>407900</v>
      </c>
      <c r="L85" s="54">
        <f t="shared" ca="1" si="8"/>
        <v>528500</v>
      </c>
      <c r="M85" s="54" t="str">
        <f t="shared" ca="1" si="8"/>
        <v/>
      </c>
      <c r="N85" s="54" t="str">
        <f t="shared" ca="1" si="8"/>
        <v/>
      </c>
    </row>
    <row r="86" spans="1:14" x14ac:dyDescent="0.3">
      <c r="A86" s="66" t="s">
        <v>159</v>
      </c>
      <c r="B86" s="55" t="s">
        <v>58</v>
      </c>
      <c r="C86" s="56" t="s">
        <v>28</v>
      </c>
      <c r="D86" s="57">
        <f t="shared" ca="1" si="8"/>
        <v>-260435</v>
      </c>
      <c r="E86" s="57">
        <f t="shared" ca="1" si="8"/>
        <v>-244240</v>
      </c>
      <c r="F86" s="57">
        <f t="shared" ca="1" si="8"/>
        <v>-259485</v>
      </c>
      <c r="G86" s="57">
        <f t="shared" ca="1" si="8"/>
        <v>-270000</v>
      </c>
      <c r="H86" s="57">
        <f t="shared" ca="1" si="8"/>
        <v>-279600</v>
      </c>
      <c r="I86" s="57">
        <f t="shared" ca="1" si="8"/>
        <v>-290000</v>
      </c>
      <c r="J86" s="57">
        <f t="shared" ca="1" si="8"/>
        <v>-311200</v>
      </c>
      <c r="K86" s="57">
        <f t="shared" ca="1" si="8"/>
        <v>-329300</v>
      </c>
      <c r="L86" s="57">
        <f t="shared" ca="1" si="8"/>
        <v>-391800</v>
      </c>
      <c r="M86" s="57" t="str">
        <f t="shared" ca="1" si="8"/>
        <v/>
      </c>
      <c r="N86" s="57" t="str">
        <f t="shared" ca="1" si="8"/>
        <v/>
      </c>
    </row>
    <row r="87" spans="1:14" x14ac:dyDescent="0.3">
      <c r="A87" s="66" t="s">
        <v>160</v>
      </c>
      <c r="B87" s="85" t="s">
        <v>80</v>
      </c>
      <c r="C87" s="86" t="s">
        <v>28</v>
      </c>
      <c r="D87" s="87">
        <f t="shared" ca="1" si="8"/>
        <v>65190</v>
      </c>
      <c r="E87" s="87">
        <f t="shared" ca="1" si="8"/>
        <v>62680</v>
      </c>
      <c r="F87" s="87">
        <f t="shared" ca="1" si="8"/>
        <v>73150</v>
      </c>
      <c r="G87" s="87">
        <f t="shared" ca="1" si="8"/>
        <v>111000</v>
      </c>
      <c r="H87" s="87">
        <f t="shared" ca="1" si="8"/>
        <v>78200</v>
      </c>
      <c r="I87" s="87">
        <f t="shared" ca="1" si="8"/>
        <v>75700</v>
      </c>
      <c r="J87" s="87">
        <f t="shared" ca="1" si="8"/>
        <v>84000</v>
      </c>
      <c r="K87" s="87">
        <f t="shared" ca="1" si="8"/>
        <v>78600</v>
      </c>
      <c r="L87" s="87">
        <f t="shared" ca="1" si="8"/>
        <v>136700</v>
      </c>
      <c r="M87" s="87" t="str">
        <f t="shared" ca="1" si="8"/>
        <v/>
      </c>
      <c r="N87" s="87" t="str">
        <f t="shared" ca="1" si="8"/>
        <v/>
      </c>
    </row>
    <row r="88" spans="1:14" ht="15" thickBot="1" x14ac:dyDescent="0.35">
      <c r="A88" s="66" t="s">
        <v>161</v>
      </c>
      <c r="B88" s="88" t="s">
        <v>81</v>
      </c>
      <c r="C88" s="89" t="s">
        <v>28</v>
      </c>
      <c r="D88" s="90">
        <f t="shared" ca="1" si="8"/>
        <v>-6305</v>
      </c>
      <c r="E88" s="90">
        <f t="shared" ca="1" si="8"/>
        <v>-6135</v>
      </c>
      <c r="F88" s="90">
        <f t="shared" ca="1" si="8"/>
        <v>-6550</v>
      </c>
      <c r="G88" s="90">
        <f t="shared" ca="1" si="8"/>
        <v>-6200</v>
      </c>
      <c r="H88" s="90">
        <f t="shared" ca="1" si="8"/>
        <v>-5600</v>
      </c>
      <c r="I88" s="90">
        <f t="shared" ca="1" si="8"/>
        <v>-5500</v>
      </c>
      <c r="J88" s="90">
        <f t="shared" ca="1" si="8"/>
        <v>-6000</v>
      </c>
      <c r="K88" s="90">
        <f t="shared" ca="1" si="8"/>
        <v>-5500</v>
      </c>
      <c r="L88" s="90">
        <f t="shared" ca="1" si="8"/>
        <v>-7000</v>
      </c>
      <c r="M88" s="90" t="str">
        <f t="shared" ca="1" si="8"/>
        <v/>
      </c>
      <c r="N88" s="90" t="str">
        <f t="shared" ca="1" si="8"/>
        <v/>
      </c>
    </row>
    <row r="89" spans="1:14" x14ac:dyDescent="0.3">
      <c r="A89" s="66" t="s">
        <v>162</v>
      </c>
      <c r="B89" s="58" t="s">
        <v>82</v>
      </c>
      <c r="C89" s="56" t="s">
        <v>28</v>
      </c>
      <c r="D89" s="57">
        <f t="shared" ca="1" si="8"/>
        <v>625</v>
      </c>
      <c r="E89" s="57">
        <f t="shared" ca="1" si="8"/>
        <v>675</v>
      </c>
      <c r="F89" s="57">
        <f t="shared" ca="1" si="8"/>
        <v>0</v>
      </c>
      <c r="G89" s="57">
        <f t="shared" ca="1" si="8"/>
        <v>0</v>
      </c>
      <c r="H89" s="57">
        <f t="shared" ca="1" si="8"/>
        <v>0</v>
      </c>
      <c r="I89" s="57">
        <f t="shared" ca="1" si="8"/>
        <v>0</v>
      </c>
      <c r="J89" s="57">
        <f t="shared" ca="1" si="8"/>
        <v>0</v>
      </c>
      <c r="K89" s="57">
        <f t="shared" ca="1" si="8"/>
        <v>0</v>
      </c>
      <c r="L89" s="57">
        <f t="shared" ca="1" si="8"/>
        <v>0</v>
      </c>
      <c r="M89" s="57" t="str">
        <f t="shared" ca="1" si="8"/>
        <v/>
      </c>
      <c r="N89" s="57" t="str">
        <f t="shared" ca="1" si="8"/>
        <v/>
      </c>
    </row>
    <row r="90" spans="1:14" x14ac:dyDescent="0.3">
      <c r="A90" s="66" t="s">
        <v>163</v>
      </c>
      <c r="B90" s="58" t="s">
        <v>83</v>
      </c>
      <c r="C90" s="56" t="s">
        <v>28</v>
      </c>
      <c r="D90" s="57">
        <f t="shared" ca="1" si="8"/>
        <v>-915</v>
      </c>
      <c r="E90" s="57">
        <f t="shared" ca="1" si="8"/>
        <v>-880</v>
      </c>
      <c r="F90" s="57">
        <f t="shared" ca="1" si="8"/>
        <v>-875</v>
      </c>
      <c r="G90" s="57">
        <f t="shared" ca="1" si="8"/>
        <v>-800</v>
      </c>
      <c r="H90" s="57">
        <f t="shared" ca="1" si="8"/>
        <v>-800</v>
      </c>
      <c r="I90" s="57">
        <f t="shared" ca="1" si="8"/>
        <v>-1100</v>
      </c>
      <c r="J90" s="57">
        <f t="shared" ca="1" si="8"/>
        <v>-1300</v>
      </c>
      <c r="K90" s="57">
        <f t="shared" ca="1" si="8"/>
        <v>-1400</v>
      </c>
      <c r="L90" s="57">
        <f t="shared" ca="1" si="8"/>
        <v>-1500</v>
      </c>
      <c r="M90" s="57" t="str">
        <f t="shared" ca="1" si="8"/>
        <v/>
      </c>
      <c r="N90" s="57" t="str">
        <f t="shared" ca="1" si="8"/>
        <v/>
      </c>
    </row>
    <row r="91" spans="1:14" x14ac:dyDescent="0.3">
      <c r="A91" s="66" t="s">
        <v>164</v>
      </c>
      <c r="B91" s="85" t="s">
        <v>84</v>
      </c>
      <c r="C91" s="86" t="s">
        <v>28</v>
      </c>
      <c r="D91" s="87">
        <f t="shared" ca="1" si="8"/>
        <v>58595</v>
      </c>
      <c r="E91" s="87">
        <f t="shared" ca="1" si="8"/>
        <v>56340</v>
      </c>
      <c r="F91" s="87">
        <f t="shared" ca="1" si="8"/>
        <v>65725</v>
      </c>
      <c r="G91" s="87">
        <f t="shared" ca="1" si="8"/>
        <v>104000</v>
      </c>
      <c r="H91" s="87">
        <f t="shared" ca="1" si="8"/>
        <v>71800</v>
      </c>
      <c r="I91" s="87">
        <f t="shared" ca="1" si="8"/>
        <v>69100</v>
      </c>
      <c r="J91" s="87">
        <f t="shared" ca="1" si="8"/>
        <v>76700</v>
      </c>
      <c r="K91" s="87">
        <f t="shared" ca="1" si="8"/>
        <v>71700</v>
      </c>
      <c r="L91" s="87">
        <f t="shared" ca="1" si="8"/>
        <v>128200</v>
      </c>
      <c r="M91" s="87" t="str">
        <f t="shared" ca="1" si="8"/>
        <v/>
      </c>
      <c r="N91" s="87" t="str">
        <f t="shared" ca="1" si="8"/>
        <v/>
      </c>
    </row>
    <row r="92" spans="1:14" x14ac:dyDescent="0.3">
      <c r="A92" s="66" t="s">
        <v>165</v>
      </c>
      <c r="B92" s="58" t="s">
        <v>85</v>
      </c>
      <c r="C92" s="56" t="s">
        <v>28</v>
      </c>
      <c r="D92" s="57">
        <f t="shared" ca="1" si="8"/>
        <v>60</v>
      </c>
      <c r="E92" s="57">
        <f t="shared" ca="1" si="8"/>
        <v>60</v>
      </c>
      <c r="F92" s="57">
        <f t="shared" ca="1" si="8"/>
        <v>40</v>
      </c>
      <c r="G92" s="57">
        <f t="shared" ca="1" si="8"/>
        <v>100</v>
      </c>
      <c r="H92" s="57">
        <f t="shared" ca="1" si="8"/>
        <v>0</v>
      </c>
      <c r="I92" s="57">
        <f t="shared" ca="1" si="8"/>
        <v>0</v>
      </c>
      <c r="J92" s="57">
        <f t="shared" ca="1" si="8"/>
        <v>100</v>
      </c>
      <c r="K92" s="57">
        <f t="shared" ca="1" si="8"/>
        <v>100</v>
      </c>
      <c r="L92" s="57">
        <f t="shared" ca="1" si="8"/>
        <v>100</v>
      </c>
      <c r="M92" s="57" t="str">
        <f t="shared" ca="1" si="8"/>
        <v/>
      </c>
      <c r="N92" s="57" t="str">
        <f t="shared" ca="1" si="8"/>
        <v/>
      </c>
    </row>
    <row r="93" spans="1:14" x14ac:dyDescent="0.3">
      <c r="A93" s="66" t="s">
        <v>166</v>
      </c>
      <c r="B93" s="58" t="s">
        <v>86</v>
      </c>
      <c r="C93" s="56" t="s">
        <v>28</v>
      </c>
      <c r="D93" s="57">
        <f t="shared" ca="1" si="8"/>
        <v>-7895</v>
      </c>
      <c r="E93" s="57">
        <f t="shared" ca="1" si="8"/>
        <v>-10975</v>
      </c>
      <c r="F93" s="57">
        <f t="shared" ca="1" si="8"/>
        <v>-29065</v>
      </c>
      <c r="G93" s="57">
        <f t="shared" ca="1" si="8"/>
        <v>-44800</v>
      </c>
      <c r="H93" s="57">
        <f t="shared" ca="1" si="8"/>
        <v>-9500</v>
      </c>
      <c r="I93" s="57">
        <f t="shared" ca="1" si="8"/>
        <v>-8900</v>
      </c>
      <c r="J93" s="57">
        <f t="shared" ca="1" si="8"/>
        <v>-7900</v>
      </c>
      <c r="K93" s="57">
        <f t="shared" ca="1" si="8"/>
        <v>-9700</v>
      </c>
      <c r="L93" s="57">
        <f t="shared" ca="1" si="8"/>
        <v>-10700</v>
      </c>
      <c r="M93" s="57" t="str">
        <f t="shared" ca="1" si="8"/>
        <v/>
      </c>
      <c r="N93" s="57" t="str">
        <f t="shared" ca="1" si="8"/>
        <v/>
      </c>
    </row>
    <row r="94" spans="1:14" ht="15" thickBot="1" x14ac:dyDescent="0.35">
      <c r="A94" s="66" t="s">
        <v>167</v>
      </c>
      <c r="B94" s="88" t="s">
        <v>87</v>
      </c>
      <c r="C94" s="89">
        <v>0</v>
      </c>
      <c r="D94" s="90">
        <f t="shared" ca="1" si="8"/>
        <v>50760</v>
      </c>
      <c r="E94" s="90">
        <f t="shared" ca="1" si="8"/>
        <v>45425</v>
      </c>
      <c r="F94" s="90">
        <f t="shared" ca="1" si="8"/>
        <v>36700</v>
      </c>
      <c r="G94" s="90">
        <f t="shared" ca="1" si="8"/>
        <v>59300</v>
      </c>
      <c r="H94" s="90">
        <f t="shared" ca="1" si="8"/>
        <v>62300</v>
      </c>
      <c r="I94" s="90">
        <f t="shared" ca="1" si="8"/>
        <v>60200</v>
      </c>
      <c r="J94" s="90">
        <f t="shared" ca="1" si="8"/>
        <v>68900</v>
      </c>
      <c r="K94" s="90">
        <f t="shared" ca="1" si="8"/>
        <v>62100</v>
      </c>
      <c r="L94" s="90">
        <f t="shared" ca="1" si="8"/>
        <v>117600</v>
      </c>
      <c r="M94" s="90" t="str">
        <f t="shared" ca="1" si="8"/>
        <v/>
      </c>
      <c r="N94" s="90" t="str">
        <f t="shared" ca="1" si="8"/>
        <v/>
      </c>
    </row>
    <row r="95" spans="1:14" ht="15" thickBot="1" x14ac:dyDescent="0.35">
      <c r="A95" s="66" t="s">
        <v>168</v>
      </c>
      <c r="B95" s="64" t="s">
        <v>88</v>
      </c>
      <c r="C95" s="1"/>
      <c r="D95" s="1">
        <f t="shared" ref="D95:N102" ca="1" si="9">IFERROR(VLOOKUP($A95,INDIRECT(D$5&amp;"!$A$1:$l$79"),D$4,0),"")</f>
        <v>0</v>
      </c>
      <c r="E95" s="1">
        <f t="shared" ca="1" si="9"/>
        <v>0</v>
      </c>
      <c r="F95" s="1">
        <f t="shared" ca="1" si="9"/>
        <v>0</v>
      </c>
      <c r="G95" s="1">
        <f t="shared" ca="1" si="9"/>
        <v>0</v>
      </c>
      <c r="H95" s="1">
        <f t="shared" ca="1" si="9"/>
        <v>0</v>
      </c>
      <c r="I95" s="1">
        <f t="shared" ca="1" si="9"/>
        <v>0</v>
      </c>
      <c r="J95" s="1">
        <f t="shared" ca="1" si="9"/>
        <v>0</v>
      </c>
      <c r="K95" s="1">
        <f t="shared" ca="1" si="9"/>
        <v>0</v>
      </c>
      <c r="L95" s="1">
        <f t="shared" ca="1" si="9"/>
        <v>0</v>
      </c>
      <c r="M95" s="1" t="str">
        <f t="shared" ca="1" si="9"/>
        <v/>
      </c>
      <c r="N95" s="1" t="str">
        <f t="shared" ca="1" si="9"/>
        <v/>
      </c>
    </row>
    <row r="96" spans="1:14" ht="15" thickBot="1" x14ac:dyDescent="0.35">
      <c r="A96" s="66" t="s">
        <v>169</v>
      </c>
      <c r="B96" s="91" t="s">
        <v>89</v>
      </c>
      <c r="C96" s="92" t="s">
        <v>28</v>
      </c>
      <c r="D96" s="93">
        <f t="shared" ca="1" si="9"/>
        <v>1297965</v>
      </c>
      <c r="E96" s="93">
        <f t="shared" ca="1" si="9"/>
        <v>1274675</v>
      </c>
      <c r="F96" s="93">
        <f t="shared" ca="1" si="9"/>
        <v>1311465</v>
      </c>
      <c r="G96" s="93">
        <f t="shared" ca="1" si="9"/>
        <v>1344500</v>
      </c>
      <c r="H96" s="93">
        <f t="shared" ca="1" si="9"/>
        <v>1337200</v>
      </c>
      <c r="I96" s="93">
        <f t="shared" ca="1" si="9"/>
        <v>1385900</v>
      </c>
      <c r="J96" s="93">
        <f t="shared" ca="1" si="9"/>
        <v>1464300</v>
      </c>
      <c r="K96" s="93">
        <f t="shared" ca="1" si="9"/>
        <v>1466600</v>
      </c>
      <c r="L96" s="93">
        <f t="shared" ca="1" si="9"/>
        <v>1636700</v>
      </c>
      <c r="M96" s="93" t="str">
        <f t="shared" ca="1" si="9"/>
        <v/>
      </c>
      <c r="N96" s="93" t="str">
        <f t="shared" ca="1" si="9"/>
        <v/>
      </c>
    </row>
    <row r="97" spans="1:14" x14ac:dyDescent="0.3">
      <c r="A97" s="66" t="s">
        <v>170</v>
      </c>
      <c r="B97" s="55" t="s">
        <v>90</v>
      </c>
      <c r="C97" s="56" t="s">
        <v>28</v>
      </c>
      <c r="D97" s="59">
        <f t="shared" ca="1" si="9"/>
        <v>862985</v>
      </c>
      <c r="E97" s="59">
        <f t="shared" ca="1" si="9"/>
        <v>861935</v>
      </c>
      <c r="F97" s="59">
        <f t="shared" ca="1" si="9"/>
        <v>873340</v>
      </c>
      <c r="G97" s="59">
        <f t="shared" ca="1" si="9"/>
        <v>916400</v>
      </c>
      <c r="H97" s="59">
        <f t="shared" ca="1" si="9"/>
        <v>934900</v>
      </c>
      <c r="I97" s="59">
        <f t="shared" ca="1" si="9"/>
        <v>976000</v>
      </c>
      <c r="J97" s="59">
        <f t="shared" ca="1" si="9"/>
        <v>1019500</v>
      </c>
      <c r="K97" s="59">
        <f t="shared" ca="1" si="9"/>
        <v>1013000</v>
      </c>
      <c r="L97" s="59">
        <f t="shared" ca="1" si="9"/>
        <v>1112200</v>
      </c>
      <c r="M97" s="59" t="str">
        <f t="shared" ca="1" si="9"/>
        <v/>
      </c>
      <c r="N97" s="59" t="str">
        <f t="shared" ca="1" si="9"/>
        <v/>
      </c>
    </row>
    <row r="98" spans="1:14" ht="15" thickBot="1" x14ac:dyDescent="0.35">
      <c r="A98" s="66" t="s">
        <v>171</v>
      </c>
      <c r="B98" s="60" t="s">
        <v>91</v>
      </c>
      <c r="C98" s="61" t="s">
        <v>28</v>
      </c>
      <c r="D98" s="62">
        <f t="shared" ca="1" si="9"/>
        <v>320085</v>
      </c>
      <c r="E98" s="62">
        <f t="shared" ca="1" si="9"/>
        <v>298275</v>
      </c>
      <c r="F98" s="62">
        <f t="shared" ca="1" si="9"/>
        <v>324165</v>
      </c>
      <c r="G98" s="62">
        <f t="shared" ca="1" si="9"/>
        <v>323700</v>
      </c>
      <c r="H98" s="62">
        <f t="shared" ca="1" si="9"/>
        <v>306600</v>
      </c>
      <c r="I98" s="62">
        <f t="shared" ca="1" si="9"/>
        <v>316600</v>
      </c>
      <c r="J98" s="62">
        <f t="shared" ca="1" si="9"/>
        <v>345600</v>
      </c>
      <c r="K98" s="62">
        <f t="shared" ca="1" si="9"/>
        <v>359000</v>
      </c>
      <c r="L98" s="62">
        <f t="shared" ca="1" si="9"/>
        <v>420300</v>
      </c>
      <c r="M98" s="62" t="str">
        <f t="shared" ca="1" si="9"/>
        <v/>
      </c>
      <c r="N98" s="62" t="str">
        <f t="shared" ca="1" si="9"/>
        <v/>
      </c>
    </row>
    <row r="99" spans="1:14" x14ac:dyDescent="0.3">
      <c r="A99" s="66" t="s">
        <v>172</v>
      </c>
      <c r="B99" s="85" t="s">
        <v>252</v>
      </c>
      <c r="C99" s="86" t="s">
        <v>28</v>
      </c>
      <c r="D99" s="87">
        <f t="shared" ca="1" si="9"/>
        <v>1039390</v>
      </c>
      <c r="E99" s="87">
        <f t="shared" ca="1" si="9"/>
        <v>1021865</v>
      </c>
      <c r="F99" s="87">
        <f t="shared" ca="1" si="9"/>
        <v>1047700</v>
      </c>
      <c r="G99" s="87">
        <f t="shared" ca="1" si="9"/>
        <v>1043900</v>
      </c>
      <c r="H99" s="87">
        <f t="shared" ca="1" si="9"/>
        <v>1046900</v>
      </c>
      <c r="I99" s="87">
        <f t="shared" ca="1" si="9"/>
        <v>1087300</v>
      </c>
      <c r="J99" s="87">
        <f t="shared" ca="1" si="9"/>
        <v>1142700</v>
      </c>
      <c r="K99" s="87">
        <f t="shared" ca="1" si="9"/>
        <v>1147500</v>
      </c>
      <c r="L99" s="87">
        <f t="shared" ca="1" si="9"/>
        <v>1259900</v>
      </c>
      <c r="M99" s="87" t="str">
        <f t="shared" ca="1" si="9"/>
        <v/>
      </c>
      <c r="N99" s="87" t="str">
        <f t="shared" ca="1" si="9"/>
        <v/>
      </c>
    </row>
    <row r="100" spans="1:14" x14ac:dyDescent="0.3">
      <c r="A100" s="66" t="s">
        <v>173</v>
      </c>
      <c r="B100" s="55" t="s">
        <v>93</v>
      </c>
      <c r="C100" s="56" t="s">
        <v>28</v>
      </c>
      <c r="D100" s="62">
        <f t="shared" ca="1" si="9"/>
        <v>487845</v>
      </c>
      <c r="E100" s="62">
        <f t="shared" ca="1" si="9"/>
        <v>496335</v>
      </c>
      <c r="F100" s="62">
        <f t="shared" ca="1" si="9"/>
        <v>512425</v>
      </c>
      <c r="G100" s="62">
        <f t="shared" ca="1" si="9"/>
        <v>519700</v>
      </c>
      <c r="H100" s="62">
        <f t="shared" ca="1" si="9"/>
        <v>540900</v>
      </c>
      <c r="I100" s="62">
        <f t="shared" ca="1" si="9"/>
        <v>571600</v>
      </c>
      <c r="J100" s="62">
        <f t="shared" ca="1" si="9"/>
        <v>594100</v>
      </c>
      <c r="K100" s="62">
        <f t="shared" ca="1" si="9"/>
        <v>596600</v>
      </c>
      <c r="L100" s="62">
        <f t="shared" ca="1" si="9"/>
        <v>623700</v>
      </c>
      <c r="M100" s="62" t="str">
        <f t="shared" ca="1" si="9"/>
        <v/>
      </c>
      <c r="N100" s="62" t="str">
        <f t="shared" ca="1" si="9"/>
        <v/>
      </c>
    </row>
    <row r="101" spans="1:14" x14ac:dyDescent="0.3">
      <c r="A101" s="66" t="s">
        <v>174</v>
      </c>
      <c r="B101" s="55" t="s">
        <v>94</v>
      </c>
      <c r="C101" s="56" t="s">
        <v>28</v>
      </c>
      <c r="D101" s="62">
        <f t="shared" ca="1" si="9"/>
        <v>268215</v>
      </c>
      <c r="E101" s="62">
        <f t="shared" ca="1" si="9"/>
        <v>274615</v>
      </c>
      <c r="F101" s="62">
        <f t="shared" ca="1" si="9"/>
        <v>282660</v>
      </c>
      <c r="G101" s="62">
        <f t="shared" ca="1" si="9"/>
        <v>280600</v>
      </c>
      <c r="H101" s="62">
        <f t="shared" ca="1" si="9"/>
        <v>267200</v>
      </c>
      <c r="I101" s="62">
        <f t="shared" ca="1" si="9"/>
        <v>275500</v>
      </c>
      <c r="J101" s="62">
        <f t="shared" ca="1" si="9"/>
        <v>299500</v>
      </c>
      <c r="K101" s="62">
        <f t="shared" ca="1" si="9"/>
        <v>285600</v>
      </c>
      <c r="L101" s="62">
        <f t="shared" ca="1" si="9"/>
        <v>325600</v>
      </c>
      <c r="M101" s="62" t="str">
        <f t="shared" ca="1" si="9"/>
        <v/>
      </c>
      <c r="N101" s="62" t="str">
        <f t="shared" ca="1" si="9"/>
        <v/>
      </c>
    </row>
    <row r="102" spans="1:14" ht="15" thickBot="1" x14ac:dyDescent="0.35">
      <c r="A102" s="66" t="s">
        <v>175</v>
      </c>
      <c r="B102" s="60" t="s">
        <v>95</v>
      </c>
      <c r="C102" s="61" t="s">
        <v>28</v>
      </c>
      <c r="D102" s="63">
        <f t="shared" ca="1" si="9"/>
        <v>138285</v>
      </c>
      <c r="E102" s="63">
        <f t="shared" ca="1" si="9"/>
        <v>127385</v>
      </c>
      <c r="F102" s="63">
        <f t="shared" ca="1" si="9"/>
        <v>128185</v>
      </c>
      <c r="G102" s="63">
        <f t="shared" ca="1" si="9"/>
        <v>124100</v>
      </c>
      <c r="H102" s="63">
        <f t="shared" ca="1" si="9"/>
        <v>122100</v>
      </c>
      <c r="I102" s="63">
        <f t="shared" ca="1" si="9"/>
        <v>126100</v>
      </c>
      <c r="J102" s="63">
        <f t="shared" ca="1" si="9"/>
        <v>127500</v>
      </c>
      <c r="K102" s="63">
        <f t="shared" ca="1" si="9"/>
        <v>138300</v>
      </c>
      <c r="L102" s="63">
        <f t="shared" ca="1" si="9"/>
        <v>160700</v>
      </c>
      <c r="M102" s="63" t="str">
        <f t="shared" ca="1" si="9"/>
        <v/>
      </c>
      <c r="N102" s="63" t="str">
        <f t="shared" ca="1" si="9"/>
        <v/>
      </c>
    </row>
  </sheetData>
  <mergeCells count="3">
    <mergeCell ref="D1:N1"/>
    <mergeCell ref="B3:C3"/>
    <mergeCell ref="B2:C2"/>
  </mergeCells>
  <conditionalFormatting sqref="E3:M3">
    <cfRule type="cellIs" dxfId="3" priority="4" operator="equal">
      <formula>0</formula>
    </cfRule>
  </conditionalFormatting>
  <conditionalFormatting sqref="D3">
    <cfRule type="cellIs" dxfId="2" priority="3" operator="equal">
      <formula>0</formula>
    </cfRule>
  </conditionalFormatting>
  <conditionalFormatting sqref="E2:M2">
    <cfRule type="cellIs" dxfId="1" priority="2" operator="equal">
      <formula>0</formula>
    </cfRule>
  </conditionalFormatting>
  <conditionalFormatting sqref="D2">
    <cfRule type="cellIs" dxfId="0" priority="1" operator="equal">
      <formula>0</formula>
    </cfRule>
  </conditionalFormatting>
  <pageMargins left="0.15748031496062992" right="0.15748031496062992" top="0.27559055118110237" bottom="0.35433070866141736" header="0.31496062992125984" footer="0.15748031496062992"/>
  <pageSetup paperSize="9"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3</xdr:col>
                    <xdr:colOff>22860</xdr:colOff>
                    <xdr:row>1</xdr:row>
                    <xdr:rowOff>22860</xdr:rowOff>
                  </from>
                  <to>
                    <xdr:col>3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22860</xdr:colOff>
                    <xdr:row>2</xdr:row>
                    <xdr:rowOff>22860</xdr:rowOff>
                  </from>
                  <to>
                    <xdr:col>3</xdr:col>
                    <xdr:colOff>1013460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4</xdr:col>
                    <xdr:colOff>22860</xdr:colOff>
                    <xdr:row>1</xdr:row>
                    <xdr:rowOff>22860</xdr:rowOff>
                  </from>
                  <to>
                    <xdr:col>4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4</xdr:col>
                    <xdr:colOff>22860</xdr:colOff>
                    <xdr:row>2</xdr:row>
                    <xdr:rowOff>22860</xdr:rowOff>
                  </from>
                  <to>
                    <xdr:col>4</xdr:col>
                    <xdr:colOff>1013460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Drop Down 12">
              <controlPr defaultSize="0" autoLine="0" autoPict="0">
                <anchor moveWithCells="1">
                  <from>
                    <xdr:col>5</xdr:col>
                    <xdr:colOff>22860</xdr:colOff>
                    <xdr:row>1</xdr:row>
                    <xdr:rowOff>22860</xdr:rowOff>
                  </from>
                  <to>
                    <xdr:col>5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Drop Down 13">
              <controlPr defaultSize="0" autoLine="0" autoPict="0">
                <anchor moveWithCells="1">
                  <from>
                    <xdr:col>5</xdr:col>
                    <xdr:colOff>22860</xdr:colOff>
                    <xdr:row>2</xdr:row>
                    <xdr:rowOff>22860</xdr:rowOff>
                  </from>
                  <to>
                    <xdr:col>5</xdr:col>
                    <xdr:colOff>1013460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Drop Down 14">
              <controlPr defaultSize="0" autoLine="0" autoPict="0">
                <anchor moveWithCells="1">
                  <from>
                    <xdr:col>6</xdr:col>
                    <xdr:colOff>22860</xdr:colOff>
                    <xdr:row>1</xdr:row>
                    <xdr:rowOff>22860</xdr:rowOff>
                  </from>
                  <to>
                    <xdr:col>6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Drop Down 15">
              <controlPr defaultSize="0" autoLine="0" autoPict="0">
                <anchor moveWithCells="1">
                  <from>
                    <xdr:col>6</xdr:col>
                    <xdr:colOff>38100</xdr:colOff>
                    <xdr:row>2</xdr:row>
                    <xdr:rowOff>22860</xdr:rowOff>
                  </from>
                  <to>
                    <xdr:col>6</xdr:col>
                    <xdr:colOff>1028700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Drop Down 16">
              <controlPr defaultSize="0" autoLine="0" autoPict="0">
                <anchor moveWithCells="1">
                  <from>
                    <xdr:col>7</xdr:col>
                    <xdr:colOff>22860</xdr:colOff>
                    <xdr:row>1</xdr:row>
                    <xdr:rowOff>22860</xdr:rowOff>
                  </from>
                  <to>
                    <xdr:col>7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Drop Down 17">
              <controlPr defaultSize="0" autoLine="0" autoPict="0">
                <anchor moveWithCells="1">
                  <from>
                    <xdr:col>7</xdr:col>
                    <xdr:colOff>22860</xdr:colOff>
                    <xdr:row>2</xdr:row>
                    <xdr:rowOff>30480</xdr:rowOff>
                  </from>
                  <to>
                    <xdr:col>7</xdr:col>
                    <xdr:colOff>1013460</xdr:colOff>
                    <xdr:row>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Drop Down 18">
              <controlPr defaultSize="0" autoLine="0" autoPict="0">
                <anchor moveWithCells="1">
                  <from>
                    <xdr:col>8</xdr:col>
                    <xdr:colOff>22860</xdr:colOff>
                    <xdr:row>1</xdr:row>
                    <xdr:rowOff>22860</xdr:rowOff>
                  </from>
                  <to>
                    <xdr:col>8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Drop Down 19">
              <controlPr defaultSize="0" autoLine="0" autoPict="0">
                <anchor moveWithCells="1">
                  <from>
                    <xdr:col>8</xdr:col>
                    <xdr:colOff>22860</xdr:colOff>
                    <xdr:row>2</xdr:row>
                    <xdr:rowOff>22860</xdr:rowOff>
                  </from>
                  <to>
                    <xdr:col>8</xdr:col>
                    <xdr:colOff>1013460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Drop Down 20">
              <controlPr defaultSize="0" autoLine="0" autoPict="0">
                <anchor moveWithCells="1">
                  <from>
                    <xdr:col>9</xdr:col>
                    <xdr:colOff>22860</xdr:colOff>
                    <xdr:row>1</xdr:row>
                    <xdr:rowOff>22860</xdr:rowOff>
                  </from>
                  <to>
                    <xdr:col>9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Drop Down 21">
              <controlPr defaultSize="0" autoLine="0" autoPict="0">
                <anchor moveWithCells="1">
                  <from>
                    <xdr:col>9</xdr:col>
                    <xdr:colOff>22860</xdr:colOff>
                    <xdr:row>2</xdr:row>
                    <xdr:rowOff>22860</xdr:rowOff>
                  </from>
                  <to>
                    <xdr:col>9</xdr:col>
                    <xdr:colOff>1013460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Drop Down 22">
              <controlPr defaultSize="0" autoLine="0" autoPict="0">
                <anchor moveWithCells="1">
                  <from>
                    <xdr:col>10</xdr:col>
                    <xdr:colOff>22860</xdr:colOff>
                    <xdr:row>1</xdr:row>
                    <xdr:rowOff>22860</xdr:rowOff>
                  </from>
                  <to>
                    <xdr:col>10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Drop Down 23">
              <controlPr defaultSize="0" autoLine="0" autoPict="0">
                <anchor moveWithCells="1">
                  <from>
                    <xdr:col>10</xdr:col>
                    <xdr:colOff>22860</xdr:colOff>
                    <xdr:row>2</xdr:row>
                    <xdr:rowOff>22860</xdr:rowOff>
                  </from>
                  <to>
                    <xdr:col>10</xdr:col>
                    <xdr:colOff>1013460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Drop Down 24">
              <controlPr defaultSize="0" autoLine="0" autoPict="0">
                <anchor moveWithCells="1">
                  <from>
                    <xdr:col>11</xdr:col>
                    <xdr:colOff>22860</xdr:colOff>
                    <xdr:row>1</xdr:row>
                    <xdr:rowOff>22860</xdr:rowOff>
                  </from>
                  <to>
                    <xdr:col>11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Drop Down 25">
              <controlPr defaultSize="0" autoLine="0" autoPict="0">
                <anchor moveWithCells="1">
                  <from>
                    <xdr:col>11</xdr:col>
                    <xdr:colOff>22860</xdr:colOff>
                    <xdr:row>2</xdr:row>
                    <xdr:rowOff>22860</xdr:rowOff>
                  </from>
                  <to>
                    <xdr:col>11</xdr:col>
                    <xdr:colOff>1013460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Drop Down 26">
              <controlPr defaultSize="0" autoLine="0" autoPict="0">
                <anchor moveWithCells="1">
                  <from>
                    <xdr:col>12</xdr:col>
                    <xdr:colOff>22860</xdr:colOff>
                    <xdr:row>1</xdr:row>
                    <xdr:rowOff>22860</xdr:rowOff>
                  </from>
                  <to>
                    <xdr:col>12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Drop Down 27">
              <controlPr defaultSize="0" autoLine="0" autoPict="0">
                <anchor moveWithCells="1">
                  <from>
                    <xdr:col>12</xdr:col>
                    <xdr:colOff>22860</xdr:colOff>
                    <xdr:row>2</xdr:row>
                    <xdr:rowOff>22860</xdr:rowOff>
                  </from>
                  <to>
                    <xdr:col>12</xdr:col>
                    <xdr:colOff>1013460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Drop Down 28">
              <controlPr defaultSize="0" autoLine="0" autoPict="0">
                <anchor moveWithCells="1">
                  <from>
                    <xdr:col>13</xdr:col>
                    <xdr:colOff>22860</xdr:colOff>
                    <xdr:row>1</xdr:row>
                    <xdr:rowOff>22860</xdr:rowOff>
                  </from>
                  <to>
                    <xdr:col>13</xdr:col>
                    <xdr:colOff>1013460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Drop Down 29">
              <controlPr defaultSize="0" autoLine="0" autoPict="0">
                <anchor moveWithCells="1">
                  <from>
                    <xdr:col>13</xdr:col>
                    <xdr:colOff>22860</xdr:colOff>
                    <xdr:row>2</xdr:row>
                    <xdr:rowOff>22860</xdr:rowOff>
                  </from>
                  <to>
                    <xdr:col>13</xdr:col>
                    <xdr:colOff>1013460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Inhalte!$E$2:$E$9</xm:f>
          </x14:formula1>
          <xm:sqref>D3</xm:sqref>
        </x14:dataValidation>
        <x14:dataValidation type="list" allowBlank="1" showInputMessage="1" showErrorMessage="1" xr:uid="{00000000-0002-0000-0000-000000000000}">
          <x14:formula1>
            <xm:f>Inhalte!$B$2:$B$10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F1206"/>
  <sheetViews>
    <sheetView workbookViewId="0"/>
  </sheetViews>
  <sheetFormatPr baseColWidth="10" defaultColWidth="11.44140625" defaultRowHeight="14.4" x14ac:dyDescent="0.3"/>
  <cols>
    <col min="1" max="4" width="11.44140625" style="66"/>
    <col min="5" max="5" width="33.6640625" style="66" customWidth="1"/>
    <col min="6" max="16384" width="11.44140625" style="66"/>
  </cols>
  <sheetData>
    <row r="1" spans="2:6" s="66" customFormat="1" x14ac:dyDescent="0.3">
      <c r="B1" s="66" t="s">
        <v>12</v>
      </c>
      <c r="D1" s="66" t="s">
        <v>98</v>
      </c>
      <c r="E1" s="66" t="s">
        <v>176</v>
      </c>
      <c r="F1" s="66" t="s">
        <v>97</v>
      </c>
    </row>
    <row r="3" spans="2:6" s="66" customFormat="1" x14ac:dyDescent="0.3">
      <c r="B3" s="66">
        <v>2014</v>
      </c>
      <c r="D3" s="66">
        <v>2</v>
      </c>
      <c r="E3" s="66" t="s">
        <v>96</v>
      </c>
      <c r="F3" s="66" t="s">
        <v>177</v>
      </c>
    </row>
    <row r="4" spans="2:6" s="66" customFormat="1" x14ac:dyDescent="0.3">
      <c r="B4" s="66">
        <v>2015</v>
      </c>
      <c r="D4" s="66">
        <v>3</v>
      </c>
      <c r="E4" s="66" t="s">
        <v>6</v>
      </c>
      <c r="F4" s="66" t="s">
        <v>0</v>
      </c>
    </row>
    <row r="5" spans="2:6" s="66" customFormat="1" x14ac:dyDescent="0.3">
      <c r="B5" s="66">
        <v>2016</v>
      </c>
      <c r="D5" s="66">
        <v>4</v>
      </c>
      <c r="E5" s="66" t="s">
        <v>7</v>
      </c>
      <c r="F5" s="66" t="s">
        <v>1</v>
      </c>
    </row>
    <row r="6" spans="2:6" s="66" customFormat="1" x14ac:dyDescent="0.3">
      <c r="B6" s="66">
        <v>2017</v>
      </c>
      <c r="D6" s="66">
        <v>5</v>
      </c>
      <c r="E6" s="66" t="s">
        <v>8</v>
      </c>
      <c r="F6" s="66" t="s">
        <v>2</v>
      </c>
    </row>
    <row r="7" spans="2:6" s="66" customFormat="1" x14ac:dyDescent="0.3">
      <c r="B7" s="66">
        <v>2018</v>
      </c>
      <c r="D7" s="66">
        <v>6</v>
      </c>
      <c r="E7" s="66" t="s">
        <v>9</v>
      </c>
      <c r="F7" s="66" t="s">
        <v>3</v>
      </c>
    </row>
    <row r="8" spans="2:6" s="66" customFormat="1" x14ac:dyDescent="0.3">
      <c r="B8" s="66">
        <v>2019</v>
      </c>
      <c r="D8" s="66">
        <v>7</v>
      </c>
      <c r="E8" s="66" t="s">
        <v>10</v>
      </c>
      <c r="F8" s="66" t="s">
        <v>4</v>
      </c>
    </row>
    <row r="9" spans="2:6" s="66" customFormat="1" x14ac:dyDescent="0.3">
      <c r="B9" s="66">
        <v>2020</v>
      </c>
      <c r="D9" s="66">
        <v>8</v>
      </c>
      <c r="E9" s="66" t="s">
        <v>11</v>
      </c>
      <c r="F9" s="66" t="s">
        <v>5</v>
      </c>
    </row>
    <row r="10" spans="2:6" s="66" customFormat="1" x14ac:dyDescent="0.3">
      <c r="B10" s="66">
        <v>2021</v>
      </c>
      <c r="D10" s="66">
        <v>9</v>
      </c>
    </row>
    <row r="11" spans="2:6" s="66" customFormat="1" x14ac:dyDescent="0.3">
      <c r="B11" s="66">
        <v>2022</v>
      </c>
      <c r="D11" s="66">
        <v>10</v>
      </c>
    </row>
    <row r="1201" spans="2:2" s="66" customFormat="1" x14ac:dyDescent="0.3"/>
    <row r="1206" spans="2:2" s="66" customFormat="1" x14ac:dyDescent="0.3">
      <c r="B1206" s="66">
        <v>11</v>
      </c>
    </row>
  </sheetData>
  <sheetProtection algorithmName="SHA-512" hashValue="0TP5gh9WceJCkcNIaWl6i/vmiVUVVWT+p3ze0oVVGfQB4YOqjRdKKAnsLKXzJzfQyjq6+cYx9PW0DQVbLnGMEg==" saltValue="laE8LSM/meIwYlkOjCCun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F9F8-3686-4579-9D8C-D531B0494AE1}">
  <sheetPr codeName="Feuil5"/>
  <dimension ref="A1:N79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baseColWidth="10" defaultColWidth="11.5546875" defaultRowHeight="14.4" x14ac:dyDescent="0.3"/>
  <cols>
    <col min="1" max="1" width="11.5546875" style="66"/>
    <col min="2" max="2" width="36.109375" style="66" customWidth="1"/>
    <col min="3" max="3" width="6.109375" style="66" customWidth="1"/>
    <col min="4" max="11" width="11.33203125" style="66" customWidth="1"/>
    <col min="12" max="13" width="11.5546875" style="66"/>
    <col min="14" max="14" width="11.5546875" style="98"/>
    <col min="15" max="16384" width="11.5546875" style="66"/>
  </cols>
  <sheetData>
    <row r="1" spans="1:14" s="95" customFormat="1" x14ac:dyDescent="0.3">
      <c r="B1" s="95" t="s">
        <v>12</v>
      </c>
      <c r="D1" s="95" t="s">
        <v>13</v>
      </c>
      <c r="E1" s="95" t="s">
        <v>14</v>
      </c>
      <c r="F1" s="95" t="s">
        <v>15</v>
      </c>
      <c r="G1" s="95">
        <v>2017</v>
      </c>
      <c r="H1" s="95" t="s">
        <v>16</v>
      </c>
      <c r="I1" s="95">
        <v>2019</v>
      </c>
      <c r="J1" s="95">
        <v>2020</v>
      </c>
      <c r="K1" s="95">
        <v>2021</v>
      </c>
      <c r="L1" s="95" t="s">
        <v>258</v>
      </c>
      <c r="N1" s="99"/>
    </row>
    <row r="2" spans="1:14" x14ac:dyDescent="0.3">
      <c r="A2" s="66" t="s">
        <v>99</v>
      </c>
      <c r="B2" s="66" t="s">
        <v>17</v>
      </c>
      <c r="C2" s="66" t="s">
        <v>18</v>
      </c>
      <c r="D2" s="96">
        <v>88.781171748868275</v>
      </c>
      <c r="E2" s="96">
        <v>88.74</v>
      </c>
      <c r="F2" s="96">
        <v>92.39</v>
      </c>
      <c r="G2" s="96">
        <v>91.735287650688164</v>
      </c>
      <c r="H2" s="96">
        <v>93.700592105339794</v>
      </c>
      <c r="I2" s="96">
        <v>95.08735250771889</v>
      </c>
      <c r="J2" s="96">
        <v>96.409540062010933</v>
      </c>
      <c r="K2" s="96">
        <v>97.501990856737692</v>
      </c>
      <c r="L2" s="66">
        <v>100.09219136761671</v>
      </c>
      <c r="N2" s="98" t="s">
        <v>180</v>
      </c>
    </row>
    <row r="3" spans="1:14" x14ac:dyDescent="0.3">
      <c r="A3" s="66" t="s">
        <v>100</v>
      </c>
      <c r="B3" s="66" t="s">
        <v>19</v>
      </c>
      <c r="C3" s="66" t="s">
        <v>18</v>
      </c>
      <c r="D3" s="96">
        <v>40.878604844320868</v>
      </c>
      <c r="E3" s="96">
        <v>41.14</v>
      </c>
      <c r="F3" s="96">
        <v>42.25</v>
      </c>
      <c r="G3" s="96">
        <v>41.940780407257087</v>
      </c>
      <c r="H3" s="96">
        <v>43.079445242496284</v>
      </c>
      <c r="I3" s="96">
        <v>43.223410497553786</v>
      </c>
      <c r="J3" s="96">
        <v>44.392205386643205</v>
      </c>
      <c r="K3" s="96">
        <v>45.119579582008761</v>
      </c>
      <c r="L3" s="66">
        <v>45.018672463685654</v>
      </c>
      <c r="N3" s="98" t="s">
        <v>181</v>
      </c>
    </row>
    <row r="4" spans="1:14" x14ac:dyDescent="0.3">
      <c r="A4" s="66" t="s">
        <v>101</v>
      </c>
      <c r="B4" s="66" t="s">
        <v>20</v>
      </c>
      <c r="C4" s="66" t="s">
        <v>18</v>
      </c>
      <c r="D4" s="96">
        <v>41.257434504841854</v>
      </c>
      <c r="E4" s="96">
        <v>41.44</v>
      </c>
      <c r="F4" s="96">
        <v>43.77</v>
      </c>
      <c r="G4" s="96">
        <v>43.913500344862321</v>
      </c>
      <c r="H4" s="96">
        <v>44.246149743229111</v>
      </c>
      <c r="I4" s="96">
        <v>45.424026096540921</v>
      </c>
      <c r="J4" s="96">
        <v>45.877530893815965</v>
      </c>
      <c r="K4" s="96">
        <v>46.182343887230303</v>
      </c>
      <c r="L4" s="66">
        <v>49.15217442010033</v>
      </c>
      <c r="N4" s="98" t="s">
        <v>182</v>
      </c>
    </row>
    <row r="5" spans="1:14" x14ac:dyDescent="0.3">
      <c r="A5" s="66" t="s">
        <v>102</v>
      </c>
      <c r="B5" s="66" t="s">
        <v>21</v>
      </c>
      <c r="C5" s="66" t="s">
        <v>22</v>
      </c>
      <c r="D5" s="96">
        <v>0.92228183808247866</v>
      </c>
      <c r="E5" s="96">
        <v>0.9</v>
      </c>
      <c r="F5" s="96">
        <v>0.93</v>
      </c>
      <c r="G5" s="96">
        <v>0.93274320177573899</v>
      </c>
      <c r="H5" s="96">
        <v>0.91943571114646816</v>
      </c>
      <c r="I5" s="96">
        <v>0.91924381381838505</v>
      </c>
      <c r="J5" s="96">
        <v>0.93174308760705482</v>
      </c>
      <c r="K5" s="96">
        <v>0.91166358686856952</v>
      </c>
      <c r="L5" s="66">
        <v>0.92259491099567348</v>
      </c>
      <c r="N5" s="98" t="s">
        <v>183</v>
      </c>
    </row>
    <row r="6" spans="1:14" x14ac:dyDescent="0.3">
      <c r="A6" s="66" t="s">
        <v>103</v>
      </c>
      <c r="B6" s="66" t="s">
        <v>23</v>
      </c>
      <c r="C6" s="66" t="s">
        <v>22</v>
      </c>
      <c r="D6" s="96">
        <v>1.9011101993896296</v>
      </c>
      <c r="E6" s="96">
        <v>1.84</v>
      </c>
      <c r="F6" s="96">
        <v>1.91</v>
      </c>
      <c r="G6" s="96">
        <v>1.8402030016164492</v>
      </c>
      <c r="H6" s="96">
        <v>1.8734308472250385</v>
      </c>
      <c r="I6" s="96">
        <v>1.8498005689925359</v>
      </c>
      <c r="J6" s="96">
        <v>1.9006679489644598</v>
      </c>
      <c r="K6" s="96">
        <v>1.914022394682942</v>
      </c>
      <c r="L6" s="66">
        <v>1.9618709763010838</v>
      </c>
      <c r="N6" s="98" t="s">
        <v>184</v>
      </c>
    </row>
    <row r="7" spans="1:14" x14ac:dyDescent="0.3">
      <c r="A7" s="66" t="s">
        <v>104</v>
      </c>
      <c r="B7" s="66" t="s">
        <v>24</v>
      </c>
      <c r="C7" s="66" t="s">
        <v>22</v>
      </c>
      <c r="D7" s="96">
        <v>1.4441449006136251</v>
      </c>
      <c r="E7" s="96">
        <v>1.44</v>
      </c>
      <c r="F7" s="96">
        <v>1.49</v>
      </c>
      <c r="G7" s="96">
        <v>1.4662421375829546</v>
      </c>
      <c r="H7" s="96">
        <v>1.4628579571108011</v>
      </c>
      <c r="I7" s="96">
        <v>1.4372929663372107</v>
      </c>
      <c r="J7" s="96">
        <v>1.4454409030055828</v>
      </c>
      <c r="K7" s="96">
        <v>1.4286252150141212</v>
      </c>
      <c r="L7" s="66">
        <v>1.4317098068882026</v>
      </c>
      <c r="N7" s="98" t="s">
        <v>185</v>
      </c>
    </row>
    <row r="8" spans="1:14" x14ac:dyDescent="0.3">
      <c r="A8" s="66" t="s">
        <v>105</v>
      </c>
      <c r="B8" s="66" t="s">
        <v>25</v>
      </c>
      <c r="C8" s="66" t="s">
        <v>26</v>
      </c>
      <c r="D8" s="96">
        <v>111.2662466875813</v>
      </c>
      <c r="E8" s="96">
        <v>112.14</v>
      </c>
      <c r="F8" s="96">
        <v>119.51</v>
      </c>
      <c r="G8" s="96">
        <v>117.25302980623152</v>
      </c>
      <c r="H8" s="96">
        <v>119.3381514233142</v>
      </c>
      <c r="I8" s="96">
        <v>118.94914145927103</v>
      </c>
      <c r="J8" s="96">
        <v>119.30055989001288</v>
      </c>
      <c r="K8" s="96">
        <v>117.39476862747397</v>
      </c>
      <c r="L8" s="66">
        <v>121.09903740557858</v>
      </c>
      <c r="N8" s="98" t="s">
        <v>186</v>
      </c>
    </row>
    <row r="9" spans="1:14" x14ac:dyDescent="0.3">
      <c r="A9" s="66" t="s">
        <v>106</v>
      </c>
      <c r="B9" s="66" t="s">
        <v>27</v>
      </c>
      <c r="C9" s="66" t="s">
        <v>28</v>
      </c>
      <c r="D9" s="66">
        <v>198445</v>
      </c>
      <c r="E9" s="66">
        <v>199075</v>
      </c>
      <c r="F9" s="66">
        <v>241835</v>
      </c>
      <c r="G9" s="66">
        <v>243100</v>
      </c>
      <c r="H9" s="66">
        <v>249000</v>
      </c>
      <c r="I9" s="66">
        <v>250700</v>
      </c>
      <c r="J9" s="66">
        <v>228400</v>
      </c>
      <c r="K9" s="66">
        <v>226600</v>
      </c>
      <c r="L9" s="66">
        <v>231900</v>
      </c>
      <c r="N9" s="98" t="s">
        <v>187</v>
      </c>
    </row>
    <row r="10" spans="1:14" x14ac:dyDescent="0.3">
      <c r="A10" s="66" t="s">
        <v>107</v>
      </c>
      <c r="B10" s="66" t="s">
        <v>29</v>
      </c>
      <c r="C10" s="66" t="s">
        <v>28</v>
      </c>
      <c r="D10" s="66">
        <v>325625</v>
      </c>
      <c r="E10" s="66">
        <v>306920</v>
      </c>
      <c r="F10" s="66">
        <v>332635</v>
      </c>
      <c r="G10" s="66">
        <v>381000</v>
      </c>
      <c r="H10" s="66">
        <v>357800</v>
      </c>
      <c r="I10" s="66">
        <v>365700</v>
      </c>
      <c r="J10" s="66">
        <v>395200</v>
      </c>
      <c r="K10" s="66">
        <v>407900</v>
      </c>
      <c r="L10" s="66">
        <v>528500</v>
      </c>
      <c r="N10" s="98" t="s">
        <v>188</v>
      </c>
    </row>
    <row r="11" spans="1:14" x14ac:dyDescent="0.3">
      <c r="A11" s="66" t="s">
        <v>108</v>
      </c>
      <c r="B11" s="66" t="s">
        <v>30</v>
      </c>
      <c r="C11" s="66" t="s">
        <v>28</v>
      </c>
      <c r="D11" s="66">
        <v>212420</v>
      </c>
      <c r="E11" s="66">
        <v>194370</v>
      </c>
      <c r="F11" s="66">
        <v>203325</v>
      </c>
      <c r="G11" s="66">
        <v>259500</v>
      </c>
      <c r="H11" s="66">
        <v>265100</v>
      </c>
      <c r="I11" s="66">
        <v>270300</v>
      </c>
      <c r="J11" s="66">
        <v>298300</v>
      </c>
      <c r="K11" s="66">
        <v>308400</v>
      </c>
      <c r="L11" s="66">
        <v>405900</v>
      </c>
      <c r="N11" s="98" t="s">
        <v>189</v>
      </c>
    </row>
    <row r="12" spans="1:14" x14ac:dyDescent="0.3">
      <c r="A12" s="66" t="s">
        <v>109</v>
      </c>
      <c r="B12" s="66" t="s">
        <v>31</v>
      </c>
      <c r="C12" s="66" t="s">
        <v>28</v>
      </c>
      <c r="D12" s="66">
        <v>20350</v>
      </c>
      <c r="E12" s="66">
        <v>21595</v>
      </c>
      <c r="F12" s="66">
        <v>17690</v>
      </c>
      <c r="G12" s="66">
        <v>19400</v>
      </c>
      <c r="H12" s="66">
        <v>24100</v>
      </c>
      <c r="I12" s="66">
        <v>21800</v>
      </c>
      <c r="J12" s="66">
        <v>23000</v>
      </c>
      <c r="K12" s="66">
        <v>25500</v>
      </c>
      <c r="L12" s="66">
        <v>34200</v>
      </c>
      <c r="N12" s="98" t="s">
        <v>190</v>
      </c>
    </row>
    <row r="13" spans="1:14" x14ac:dyDescent="0.3">
      <c r="A13" s="66" t="s">
        <v>110</v>
      </c>
      <c r="B13" s="66" t="s">
        <v>32</v>
      </c>
      <c r="C13" s="66" t="s">
        <v>28</v>
      </c>
      <c r="D13" s="66">
        <v>145400</v>
      </c>
      <c r="E13" s="66">
        <v>134630</v>
      </c>
      <c r="F13" s="66">
        <v>143185</v>
      </c>
      <c r="G13" s="66">
        <v>171300</v>
      </c>
      <c r="H13" s="66">
        <v>168200</v>
      </c>
      <c r="I13" s="66">
        <v>180600</v>
      </c>
      <c r="J13" s="66">
        <v>193700</v>
      </c>
      <c r="K13" s="66">
        <v>197000</v>
      </c>
      <c r="L13" s="66">
        <v>272000</v>
      </c>
      <c r="N13" s="98" t="s">
        <v>191</v>
      </c>
    </row>
    <row r="14" spans="1:14" x14ac:dyDescent="0.3">
      <c r="A14" s="66" t="s">
        <v>111</v>
      </c>
      <c r="B14" s="66" t="s">
        <v>33</v>
      </c>
      <c r="C14" s="66" t="s">
        <v>28</v>
      </c>
      <c r="D14" s="66">
        <v>43035</v>
      </c>
      <c r="E14" s="66">
        <v>45715</v>
      </c>
      <c r="F14" s="66">
        <v>43980</v>
      </c>
      <c r="G14" s="66">
        <v>42700</v>
      </c>
      <c r="H14" s="66">
        <v>47200</v>
      </c>
      <c r="I14" s="66">
        <v>46800</v>
      </c>
      <c r="J14" s="66">
        <v>47600</v>
      </c>
      <c r="K14" s="66">
        <v>50800</v>
      </c>
      <c r="L14" s="66">
        <v>62200</v>
      </c>
      <c r="N14" s="98" t="s">
        <v>192</v>
      </c>
    </row>
    <row r="15" spans="1:14" x14ac:dyDescent="0.3">
      <c r="A15" s="66" t="s">
        <v>112</v>
      </c>
      <c r="B15" s="66" t="s">
        <v>34</v>
      </c>
      <c r="C15" s="66" t="s">
        <v>28</v>
      </c>
      <c r="D15" s="66">
        <v>76805</v>
      </c>
      <c r="E15" s="66">
        <v>66075</v>
      </c>
      <c r="F15" s="66">
        <v>69900</v>
      </c>
      <c r="G15" s="66">
        <v>94200</v>
      </c>
      <c r="H15" s="66">
        <v>98200</v>
      </c>
      <c r="I15" s="66">
        <v>106500</v>
      </c>
      <c r="J15" s="66">
        <v>120200</v>
      </c>
      <c r="K15" s="66">
        <v>121500</v>
      </c>
      <c r="L15" s="66">
        <v>172400</v>
      </c>
      <c r="N15" s="98" t="s">
        <v>193</v>
      </c>
    </row>
    <row r="16" spans="1:14" x14ac:dyDescent="0.3">
      <c r="A16" s="66" t="s">
        <v>113</v>
      </c>
      <c r="B16" s="66" t="s">
        <v>35</v>
      </c>
      <c r="C16" s="66" t="s">
        <v>28</v>
      </c>
      <c r="D16" s="66">
        <v>19795</v>
      </c>
      <c r="E16" s="66">
        <v>17170</v>
      </c>
      <c r="F16" s="66">
        <v>21705</v>
      </c>
      <c r="G16" s="66">
        <v>24600</v>
      </c>
      <c r="H16" s="66">
        <v>19500</v>
      </c>
      <c r="I16" s="66">
        <v>24300</v>
      </c>
      <c r="J16" s="66">
        <v>21700</v>
      </c>
      <c r="K16" s="66">
        <v>19000</v>
      </c>
      <c r="L16" s="66">
        <v>25500</v>
      </c>
      <c r="N16" s="98" t="s">
        <v>194</v>
      </c>
    </row>
    <row r="17" spans="1:14" x14ac:dyDescent="0.3">
      <c r="A17" s="66" t="s">
        <v>114</v>
      </c>
      <c r="B17" s="66" t="s">
        <v>36</v>
      </c>
      <c r="C17" s="66" t="s">
        <v>28</v>
      </c>
      <c r="D17" s="66">
        <v>2510</v>
      </c>
      <c r="E17" s="66">
        <v>1195</v>
      </c>
      <c r="F17" s="66">
        <v>1770</v>
      </c>
      <c r="G17" s="66">
        <v>1400</v>
      </c>
      <c r="H17" s="66">
        <v>2700</v>
      </c>
      <c r="I17" s="66">
        <v>2000</v>
      </c>
      <c r="J17" s="66">
        <v>2400</v>
      </c>
      <c r="K17" s="66">
        <v>3100</v>
      </c>
      <c r="L17" s="66">
        <v>4500</v>
      </c>
      <c r="N17" s="98" t="s">
        <v>195</v>
      </c>
    </row>
    <row r="18" spans="1:14" x14ac:dyDescent="0.3">
      <c r="A18" s="66" t="s">
        <v>115</v>
      </c>
      <c r="B18" s="66" t="s">
        <v>37</v>
      </c>
      <c r="C18" s="66" t="s">
        <v>28</v>
      </c>
      <c r="D18" s="66">
        <v>23495</v>
      </c>
      <c r="E18" s="66">
        <v>20445</v>
      </c>
      <c r="F18" s="66">
        <v>20445</v>
      </c>
      <c r="G18" s="66">
        <v>20200</v>
      </c>
      <c r="H18" s="66">
        <v>26700</v>
      </c>
      <c r="I18" s="66">
        <v>19100</v>
      </c>
      <c r="J18" s="66">
        <v>29600</v>
      </c>
      <c r="K18" s="66">
        <v>30400</v>
      </c>
      <c r="L18" s="66">
        <v>31900</v>
      </c>
      <c r="N18" s="98" t="s">
        <v>256</v>
      </c>
    </row>
    <row r="19" spans="1:14" x14ac:dyDescent="0.3">
      <c r="A19" s="66" t="s">
        <v>116</v>
      </c>
      <c r="B19" s="66" t="s">
        <v>38</v>
      </c>
      <c r="C19" s="66" t="s">
        <v>28</v>
      </c>
      <c r="D19" s="66">
        <v>1390</v>
      </c>
      <c r="E19" s="66">
        <v>1110</v>
      </c>
      <c r="F19" s="66">
        <v>1015</v>
      </c>
      <c r="G19" s="66">
        <v>1200</v>
      </c>
      <c r="H19" s="66">
        <v>2000</v>
      </c>
      <c r="I19" s="66">
        <v>1000</v>
      </c>
      <c r="J19" s="66">
        <v>800</v>
      </c>
      <c r="K19" s="66">
        <v>1100</v>
      </c>
      <c r="L19" s="66">
        <v>1300</v>
      </c>
      <c r="N19" s="98" t="s">
        <v>196</v>
      </c>
    </row>
    <row r="20" spans="1:14" x14ac:dyDescent="0.3">
      <c r="A20" s="66" t="s">
        <v>117</v>
      </c>
      <c r="B20" s="66" t="s">
        <v>39</v>
      </c>
      <c r="C20" s="66" t="s">
        <v>28</v>
      </c>
      <c r="D20" s="66">
        <v>21785</v>
      </c>
      <c r="E20" s="66">
        <v>16590</v>
      </c>
      <c r="F20" s="66">
        <v>20990</v>
      </c>
      <c r="G20" s="66">
        <v>47400</v>
      </c>
      <c r="H20" s="66">
        <v>44100</v>
      </c>
      <c r="I20" s="66">
        <v>47800</v>
      </c>
      <c r="J20" s="66">
        <v>51200</v>
      </c>
      <c r="K20" s="66">
        <v>54400</v>
      </c>
      <c r="L20" s="66">
        <v>66500</v>
      </c>
      <c r="N20" s="98" t="s">
        <v>197</v>
      </c>
    </row>
    <row r="21" spans="1:14" x14ac:dyDescent="0.3">
      <c r="A21" s="66" t="s">
        <v>118</v>
      </c>
      <c r="B21" s="66" t="s">
        <v>40</v>
      </c>
      <c r="C21" s="66" t="s">
        <v>28</v>
      </c>
      <c r="D21" s="66">
        <v>6070</v>
      </c>
      <c r="E21" s="66">
        <v>3935</v>
      </c>
      <c r="F21" s="66">
        <v>6050</v>
      </c>
      <c r="G21" s="66">
        <v>6600</v>
      </c>
      <c r="H21" s="66">
        <v>5700</v>
      </c>
      <c r="I21" s="66">
        <v>5400</v>
      </c>
      <c r="J21" s="66">
        <v>6000</v>
      </c>
      <c r="K21" s="66">
        <v>7100</v>
      </c>
      <c r="L21" s="66">
        <v>7800</v>
      </c>
      <c r="N21" s="98" t="s">
        <v>198</v>
      </c>
    </row>
    <row r="22" spans="1:14" x14ac:dyDescent="0.3">
      <c r="A22" s="66" t="s">
        <v>119</v>
      </c>
      <c r="B22" s="66" t="s">
        <v>41</v>
      </c>
      <c r="C22" s="66" t="s">
        <v>28</v>
      </c>
      <c r="D22" s="66">
        <v>0</v>
      </c>
      <c r="E22" s="66">
        <v>0</v>
      </c>
      <c r="F22" s="66">
        <v>0</v>
      </c>
      <c r="G22" s="66">
        <v>0</v>
      </c>
      <c r="H22" s="66">
        <v>6000</v>
      </c>
      <c r="I22" s="66">
        <v>6200</v>
      </c>
      <c r="J22" s="66">
        <v>6400</v>
      </c>
      <c r="K22" s="66">
        <v>6300</v>
      </c>
      <c r="L22" s="66">
        <v>9500</v>
      </c>
      <c r="N22" s="98" t="s">
        <v>199</v>
      </c>
    </row>
    <row r="23" spans="1:14" x14ac:dyDescent="0.3">
      <c r="A23" s="66" t="s">
        <v>120</v>
      </c>
      <c r="B23" s="66" t="s">
        <v>42</v>
      </c>
      <c r="C23" s="66" t="s">
        <v>28</v>
      </c>
      <c r="D23" s="66">
        <v>0</v>
      </c>
      <c r="E23" s="66">
        <v>0</v>
      </c>
      <c r="F23" s="66">
        <v>6430</v>
      </c>
      <c r="G23" s="66">
        <v>6600</v>
      </c>
      <c r="H23" s="66">
        <v>100</v>
      </c>
      <c r="I23" s="66">
        <v>100</v>
      </c>
      <c r="J23" s="66">
        <v>100</v>
      </c>
      <c r="K23" s="66">
        <v>100</v>
      </c>
      <c r="L23" s="66">
        <v>200</v>
      </c>
      <c r="N23" s="98" t="s">
        <v>254</v>
      </c>
    </row>
    <row r="24" spans="1:14" x14ac:dyDescent="0.3">
      <c r="A24" s="66" t="s">
        <v>121</v>
      </c>
      <c r="B24" s="66" t="s">
        <v>43</v>
      </c>
      <c r="C24" s="66" t="s">
        <v>28</v>
      </c>
      <c r="G24" s="66">
        <v>25400</v>
      </c>
      <c r="H24" s="66">
        <v>26800</v>
      </c>
      <c r="I24" s="66">
        <v>27600</v>
      </c>
      <c r="J24" s="66">
        <v>29600</v>
      </c>
      <c r="K24" s="66">
        <v>30800</v>
      </c>
      <c r="L24" s="66">
        <v>38700</v>
      </c>
      <c r="N24" s="98" t="s">
        <v>200</v>
      </c>
    </row>
    <row r="25" spans="1:14" x14ac:dyDescent="0.3">
      <c r="A25" s="66" t="s">
        <v>122</v>
      </c>
      <c r="B25" s="66" t="s">
        <v>44</v>
      </c>
      <c r="C25" s="66" t="s">
        <v>28</v>
      </c>
      <c r="D25" s="66">
        <v>3775</v>
      </c>
      <c r="E25" s="66">
        <v>-60</v>
      </c>
      <c r="F25" s="66">
        <v>-115</v>
      </c>
      <c r="G25" s="66">
        <v>-900</v>
      </c>
      <c r="H25" s="66">
        <v>-1100</v>
      </c>
      <c r="I25" s="66">
        <v>-1400</v>
      </c>
      <c r="J25" s="66">
        <v>-1700</v>
      </c>
      <c r="K25" s="66">
        <v>-1100</v>
      </c>
      <c r="L25" s="66">
        <v>4700</v>
      </c>
      <c r="N25" s="98" t="s">
        <v>201</v>
      </c>
    </row>
    <row r="26" spans="1:14" x14ac:dyDescent="0.3">
      <c r="A26" s="66" t="s">
        <v>123</v>
      </c>
      <c r="B26" s="66" t="s">
        <v>45</v>
      </c>
      <c r="C26" s="66" t="s">
        <v>28</v>
      </c>
      <c r="D26" s="66">
        <v>465</v>
      </c>
      <c r="E26" s="66">
        <v>335</v>
      </c>
      <c r="F26" s="66">
        <v>440</v>
      </c>
      <c r="G26" s="66">
        <v>200</v>
      </c>
      <c r="H26" s="66">
        <v>200</v>
      </c>
      <c r="I26" s="66">
        <v>300</v>
      </c>
      <c r="J26" s="66">
        <v>400</v>
      </c>
      <c r="K26" s="66">
        <v>400</v>
      </c>
      <c r="L26" s="66">
        <v>300</v>
      </c>
      <c r="N26" s="98" t="s">
        <v>257</v>
      </c>
    </row>
    <row r="27" spans="1:14" x14ac:dyDescent="0.3">
      <c r="A27" s="66" t="s">
        <v>124</v>
      </c>
      <c r="B27" s="66" t="s">
        <v>46</v>
      </c>
      <c r="C27" s="66" t="s">
        <v>28</v>
      </c>
      <c r="D27" s="66">
        <v>108965</v>
      </c>
      <c r="E27" s="66">
        <v>112275</v>
      </c>
      <c r="F27" s="66">
        <v>128985</v>
      </c>
      <c r="G27" s="66">
        <v>122200</v>
      </c>
      <c r="H27" s="66">
        <v>93600</v>
      </c>
      <c r="I27" s="66">
        <v>96500</v>
      </c>
      <c r="J27" s="66">
        <v>98200</v>
      </c>
      <c r="K27" s="66">
        <v>100200</v>
      </c>
      <c r="L27" s="66">
        <v>117600</v>
      </c>
      <c r="N27" s="98" t="s">
        <v>202</v>
      </c>
    </row>
    <row r="28" spans="1:14" x14ac:dyDescent="0.3">
      <c r="A28" s="66" t="s">
        <v>125</v>
      </c>
      <c r="B28" s="66" t="s">
        <v>47</v>
      </c>
      <c r="C28" s="66" t="s">
        <v>28</v>
      </c>
      <c r="D28" s="66">
        <v>66730</v>
      </c>
      <c r="E28" s="66">
        <v>74255</v>
      </c>
      <c r="F28" s="66">
        <v>69795</v>
      </c>
      <c r="G28" s="66">
        <v>69800</v>
      </c>
      <c r="H28" s="66">
        <v>77100</v>
      </c>
      <c r="I28" s="66">
        <v>74700</v>
      </c>
      <c r="J28" s="66">
        <v>78600</v>
      </c>
      <c r="K28" s="66">
        <v>82600</v>
      </c>
      <c r="L28" s="66">
        <v>89700</v>
      </c>
      <c r="N28" s="98" t="s">
        <v>203</v>
      </c>
    </row>
    <row r="29" spans="1:14" x14ac:dyDescent="0.3">
      <c r="A29" s="66" t="s">
        <v>126</v>
      </c>
      <c r="B29" s="66" t="s">
        <v>48</v>
      </c>
      <c r="C29" s="66" t="s">
        <v>28</v>
      </c>
      <c r="D29" s="66">
        <v>0</v>
      </c>
      <c r="E29" s="66">
        <v>9300</v>
      </c>
      <c r="F29" s="66">
        <v>3000</v>
      </c>
      <c r="G29" s="66">
        <v>0</v>
      </c>
      <c r="H29" s="66">
        <v>0</v>
      </c>
      <c r="I29" s="66">
        <v>0</v>
      </c>
      <c r="J29" s="66">
        <v>0</v>
      </c>
      <c r="K29" s="66">
        <v>400</v>
      </c>
      <c r="L29" s="66">
        <v>100</v>
      </c>
      <c r="N29" s="98" t="s">
        <v>247</v>
      </c>
    </row>
    <row r="30" spans="1:14" x14ac:dyDescent="0.3">
      <c r="A30" s="66" t="s">
        <v>248</v>
      </c>
      <c r="B30" s="66" t="s">
        <v>249</v>
      </c>
      <c r="C30" s="66" t="s">
        <v>28</v>
      </c>
      <c r="D30" s="66">
        <v>0</v>
      </c>
      <c r="E30" s="66">
        <v>0</v>
      </c>
      <c r="F30" s="66">
        <v>215</v>
      </c>
      <c r="G30" s="66">
        <v>0</v>
      </c>
      <c r="H30" s="66">
        <v>1000</v>
      </c>
      <c r="I30" s="66">
        <v>0</v>
      </c>
      <c r="J30" s="66">
        <v>1400</v>
      </c>
      <c r="K30" s="66">
        <v>500</v>
      </c>
      <c r="L30" s="66">
        <v>1600</v>
      </c>
      <c r="N30" s="98" t="s">
        <v>250</v>
      </c>
    </row>
    <row r="31" spans="1:14" x14ac:dyDescent="0.3">
      <c r="A31" s="66" t="s">
        <v>127</v>
      </c>
      <c r="B31" s="66" t="s">
        <v>49</v>
      </c>
      <c r="C31" s="66" t="s">
        <v>28</v>
      </c>
      <c r="D31" s="66">
        <v>18370</v>
      </c>
      <c r="E31" s="66">
        <v>18680</v>
      </c>
      <c r="F31" s="66">
        <v>19020</v>
      </c>
      <c r="G31" s="66">
        <v>17900</v>
      </c>
      <c r="H31" s="66">
        <v>17700</v>
      </c>
      <c r="I31" s="66">
        <v>17400</v>
      </c>
      <c r="J31" s="66">
        <v>17400</v>
      </c>
      <c r="K31" s="66">
        <v>16700</v>
      </c>
      <c r="L31" s="66">
        <v>18900</v>
      </c>
      <c r="N31" s="98" t="s">
        <v>204</v>
      </c>
    </row>
    <row r="32" spans="1:14" x14ac:dyDescent="0.3">
      <c r="A32" s="66" t="s">
        <v>128</v>
      </c>
      <c r="B32" s="66" t="s">
        <v>50</v>
      </c>
      <c r="C32" s="66" t="s">
        <v>28</v>
      </c>
      <c r="D32" s="66">
        <v>1825</v>
      </c>
      <c r="E32" s="66">
        <v>1110</v>
      </c>
      <c r="F32" s="66">
        <v>1745</v>
      </c>
      <c r="G32" s="66">
        <v>3900</v>
      </c>
      <c r="H32" s="66">
        <v>4200</v>
      </c>
      <c r="I32" s="66">
        <v>4600</v>
      </c>
      <c r="J32" s="66">
        <v>5300</v>
      </c>
      <c r="K32" s="66">
        <v>6200</v>
      </c>
      <c r="L32" s="66">
        <v>6100</v>
      </c>
      <c r="N32" s="98" t="s">
        <v>205</v>
      </c>
    </row>
    <row r="33" spans="1:14" x14ac:dyDescent="0.3">
      <c r="A33" s="66" t="s">
        <v>129</v>
      </c>
      <c r="B33" s="66" t="s">
        <v>51</v>
      </c>
      <c r="C33" s="66" t="s">
        <v>28</v>
      </c>
      <c r="D33" s="66">
        <v>21590</v>
      </c>
      <c r="E33" s="66">
        <v>21735</v>
      </c>
      <c r="F33" s="66">
        <v>22575</v>
      </c>
      <c r="G33" s="66">
        <v>23400</v>
      </c>
      <c r="H33" s="66">
        <v>23400</v>
      </c>
      <c r="I33" s="66">
        <v>23900</v>
      </c>
      <c r="J33" s="66">
        <v>24900</v>
      </c>
      <c r="K33" s="66">
        <v>25700</v>
      </c>
      <c r="L33" s="66">
        <v>26100</v>
      </c>
      <c r="N33" s="98" t="s">
        <v>206</v>
      </c>
    </row>
    <row r="34" spans="1:14" x14ac:dyDescent="0.3">
      <c r="A34" s="66" t="s">
        <v>130</v>
      </c>
      <c r="B34" s="66" t="s">
        <v>52</v>
      </c>
      <c r="C34" s="66" t="s">
        <v>28</v>
      </c>
      <c r="D34" s="66">
        <v>10240</v>
      </c>
      <c r="E34" s="66">
        <v>9870</v>
      </c>
      <c r="F34" s="66">
        <v>10335</v>
      </c>
      <c r="G34" s="66">
        <v>10200</v>
      </c>
      <c r="H34" s="66">
        <v>10100</v>
      </c>
      <c r="I34" s="66">
        <v>11000</v>
      </c>
      <c r="J34" s="66">
        <v>11200</v>
      </c>
      <c r="K34" s="66">
        <v>12600</v>
      </c>
      <c r="L34" s="66">
        <v>12900</v>
      </c>
      <c r="N34" s="98" t="s">
        <v>207</v>
      </c>
    </row>
    <row r="35" spans="1:14" x14ac:dyDescent="0.3">
      <c r="A35" s="66" t="s">
        <v>131</v>
      </c>
      <c r="B35" s="66" t="s">
        <v>53</v>
      </c>
      <c r="C35" s="66" t="s">
        <v>28</v>
      </c>
      <c r="D35" s="66">
        <v>10275</v>
      </c>
      <c r="E35" s="66">
        <v>10825</v>
      </c>
      <c r="F35" s="66">
        <v>9595</v>
      </c>
      <c r="G35" s="66">
        <v>10000</v>
      </c>
      <c r="H35" s="66">
        <v>13400</v>
      </c>
      <c r="I35" s="66">
        <v>13900</v>
      </c>
      <c r="J35" s="66">
        <v>15300</v>
      </c>
      <c r="K35" s="66">
        <v>17200</v>
      </c>
      <c r="L35" s="66">
        <v>19400</v>
      </c>
      <c r="N35" s="98" t="s">
        <v>208</v>
      </c>
    </row>
    <row r="36" spans="1:14" x14ac:dyDescent="0.3">
      <c r="A36" s="66" t="s">
        <v>132</v>
      </c>
      <c r="B36" s="66" t="s">
        <v>54</v>
      </c>
      <c r="C36" s="66" t="s">
        <v>28</v>
      </c>
      <c r="D36" s="66">
        <v>24590</v>
      </c>
      <c r="E36" s="66">
        <v>25095</v>
      </c>
      <c r="F36" s="66">
        <v>29310</v>
      </c>
      <c r="G36" s="66">
        <v>7000</v>
      </c>
      <c r="H36" s="66">
        <v>5500</v>
      </c>
      <c r="I36" s="66">
        <v>11800</v>
      </c>
      <c r="J36" s="66">
        <v>9200</v>
      </c>
      <c r="K36" s="66">
        <v>5500</v>
      </c>
      <c r="L36" s="66">
        <v>11100</v>
      </c>
      <c r="N36" s="98" t="s">
        <v>209</v>
      </c>
    </row>
    <row r="37" spans="1:14" x14ac:dyDescent="0.3">
      <c r="A37" s="66" t="s">
        <v>133</v>
      </c>
      <c r="B37" s="66" t="s">
        <v>55</v>
      </c>
      <c r="C37" s="66" t="s">
        <v>28</v>
      </c>
      <c r="D37" s="66">
        <v>2220</v>
      </c>
      <c r="E37" s="66">
        <v>1140</v>
      </c>
      <c r="F37" s="66">
        <v>3880</v>
      </c>
      <c r="G37" s="66">
        <v>5300</v>
      </c>
      <c r="H37" s="66">
        <v>3500</v>
      </c>
      <c r="I37" s="66">
        <v>9600</v>
      </c>
      <c r="J37" s="66">
        <v>7000</v>
      </c>
      <c r="K37" s="66">
        <v>3600</v>
      </c>
      <c r="L37" s="66">
        <v>9000</v>
      </c>
      <c r="N37" s="98" t="s">
        <v>210</v>
      </c>
    </row>
    <row r="38" spans="1:14" x14ac:dyDescent="0.3">
      <c r="A38" s="66" t="s">
        <v>134</v>
      </c>
      <c r="B38" s="66" t="s">
        <v>56</v>
      </c>
      <c r="C38" s="66" t="s">
        <v>28</v>
      </c>
      <c r="D38" s="66">
        <v>19065</v>
      </c>
      <c r="E38" s="66">
        <v>20915</v>
      </c>
      <c r="F38" s="66">
        <v>21755</v>
      </c>
    </row>
    <row r="39" spans="1:14" x14ac:dyDescent="0.3">
      <c r="A39" s="66" t="s">
        <v>135</v>
      </c>
      <c r="B39" s="66" t="s">
        <v>57</v>
      </c>
      <c r="C39" s="66" t="s">
        <v>28</v>
      </c>
      <c r="D39" s="66">
        <v>17645</v>
      </c>
      <c r="E39" s="66">
        <v>12925</v>
      </c>
      <c r="F39" s="66">
        <v>29880</v>
      </c>
      <c r="G39" s="66">
        <v>45400</v>
      </c>
      <c r="H39" s="66">
        <v>11000</v>
      </c>
      <c r="I39" s="66">
        <v>10000</v>
      </c>
      <c r="J39" s="66">
        <v>10400</v>
      </c>
      <c r="K39" s="66">
        <v>12100</v>
      </c>
      <c r="L39" s="66">
        <v>16800</v>
      </c>
      <c r="N39" s="98" t="s">
        <v>211</v>
      </c>
    </row>
    <row r="40" spans="1:14" x14ac:dyDescent="0.3">
      <c r="A40" s="66" t="s">
        <v>136</v>
      </c>
      <c r="B40" s="66" t="s">
        <v>58</v>
      </c>
      <c r="C40" s="66" t="s">
        <v>28</v>
      </c>
      <c r="D40" s="66">
        <v>260435</v>
      </c>
      <c r="E40" s="66">
        <v>244240</v>
      </c>
      <c r="F40" s="66">
        <v>259485</v>
      </c>
      <c r="G40" s="66">
        <v>270000</v>
      </c>
      <c r="H40" s="66">
        <v>279600</v>
      </c>
      <c r="I40" s="66">
        <v>290000</v>
      </c>
      <c r="J40" s="66">
        <v>311200</v>
      </c>
      <c r="K40" s="66">
        <v>329300</v>
      </c>
      <c r="L40" s="66">
        <v>391800</v>
      </c>
      <c r="N40" s="98" t="s">
        <v>212</v>
      </c>
    </row>
    <row r="41" spans="1:14" x14ac:dyDescent="0.3">
      <c r="A41" s="66" t="s">
        <v>137</v>
      </c>
      <c r="B41" s="66" t="s">
        <v>59</v>
      </c>
      <c r="C41" s="66" t="s">
        <v>28</v>
      </c>
      <c r="D41" s="66">
        <v>114920</v>
      </c>
      <c r="E41" s="66">
        <v>110015</v>
      </c>
      <c r="F41" s="66">
        <v>118385</v>
      </c>
      <c r="G41" s="66">
        <v>126700</v>
      </c>
      <c r="H41" s="66">
        <v>131100</v>
      </c>
      <c r="I41" s="66">
        <v>137500</v>
      </c>
      <c r="J41" s="66">
        <v>145100</v>
      </c>
      <c r="K41" s="66">
        <v>154600</v>
      </c>
      <c r="L41" s="66">
        <v>193800</v>
      </c>
      <c r="N41" s="98" t="s">
        <v>213</v>
      </c>
    </row>
    <row r="42" spans="1:14" x14ac:dyDescent="0.3">
      <c r="A42" s="66" t="s">
        <v>138</v>
      </c>
      <c r="B42" s="66" t="s">
        <v>60</v>
      </c>
      <c r="C42" s="66" t="s">
        <v>28</v>
      </c>
      <c r="D42" s="66">
        <v>23210</v>
      </c>
      <c r="E42" s="66">
        <v>23510</v>
      </c>
      <c r="F42" s="66">
        <v>24555</v>
      </c>
      <c r="G42" s="66">
        <v>23000</v>
      </c>
      <c r="H42" s="66">
        <v>23700</v>
      </c>
      <c r="I42" s="66">
        <v>23900</v>
      </c>
      <c r="J42" s="66">
        <v>24700</v>
      </c>
      <c r="K42" s="66">
        <v>25600</v>
      </c>
      <c r="L42" s="66">
        <v>33900</v>
      </c>
      <c r="N42" s="98" t="s">
        <v>214</v>
      </c>
    </row>
    <row r="43" spans="1:14" x14ac:dyDescent="0.3">
      <c r="A43" s="66" t="s">
        <v>139</v>
      </c>
      <c r="B43" s="66" t="s">
        <v>61</v>
      </c>
      <c r="C43" s="66" t="s">
        <v>28</v>
      </c>
      <c r="D43" s="66">
        <v>5440</v>
      </c>
      <c r="E43" s="66">
        <v>5810</v>
      </c>
      <c r="F43" s="66">
        <v>5660</v>
      </c>
      <c r="G43" s="66">
        <v>5900</v>
      </c>
      <c r="H43" s="66">
        <v>6200</v>
      </c>
      <c r="I43" s="66">
        <v>6300</v>
      </c>
      <c r="J43" s="66">
        <v>7300</v>
      </c>
      <c r="K43" s="66">
        <v>6900</v>
      </c>
      <c r="L43" s="66">
        <v>7800</v>
      </c>
      <c r="N43" s="98" t="s">
        <v>215</v>
      </c>
    </row>
    <row r="44" spans="1:14" x14ac:dyDescent="0.3">
      <c r="A44" s="66" t="s">
        <v>140</v>
      </c>
      <c r="B44" s="66" t="s">
        <v>62</v>
      </c>
      <c r="C44" s="66" t="s">
        <v>28</v>
      </c>
      <c r="D44" s="66">
        <v>10435</v>
      </c>
      <c r="E44" s="66">
        <v>10700</v>
      </c>
      <c r="F44" s="66">
        <v>10090</v>
      </c>
      <c r="G44" s="66">
        <v>8900</v>
      </c>
      <c r="H44" s="66">
        <v>8900</v>
      </c>
      <c r="I44" s="66">
        <v>9600</v>
      </c>
      <c r="J44" s="66">
        <v>9700</v>
      </c>
      <c r="K44" s="66">
        <v>9900</v>
      </c>
      <c r="L44" s="66">
        <v>17300</v>
      </c>
      <c r="N44" s="98" t="s">
        <v>216</v>
      </c>
    </row>
    <row r="45" spans="1:14" x14ac:dyDescent="0.3">
      <c r="A45" s="66" t="s">
        <v>141</v>
      </c>
      <c r="B45" s="66" t="s">
        <v>63</v>
      </c>
      <c r="C45" s="66" t="s">
        <v>28</v>
      </c>
      <c r="D45" s="66">
        <v>5720</v>
      </c>
      <c r="E45" s="66">
        <v>5715</v>
      </c>
      <c r="F45" s="66">
        <v>6030</v>
      </c>
      <c r="G45" s="66">
        <v>5400</v>
      </c>
      <c r="H45" s="66">
        <v>5500</v>
      </c>
      <c r="I45" s="66">
        <v>5100</v>
      </c>
      <c r="J45" s="66">
        <v>5000</v>
      </c>
      <c r="K45" s="66">
        <v>5400</v>
      </c>
      <c r="L45" s="66">
        <v>5400</v>
      </c>
      <c r="N45" s="98" t="s">
        <v>217</v>
      </c>
    </row>
    <row r="46" spans="1:14" x14ac:dyDescent="0.3">
      <c r="A46" s="66" t="s">
        <v>142</v>
      </c>
      <c r="B46" s="66" t="s">
        <v>64</v>
      </c>
      <c r="C46" s="66" t="s">
        <v>28</v>
      </c>
      <c r="D46" s="66">
        <v>60715</v>
      </c>
      <c r="E46" s="66">
        <v>59600</v>
      </c>
      <c r="F46" s="66">
        <v>64325</v>
      </c>
      <c r="G46" s="66">
        <v>73100</v>
      </c>
      <c r="H46" s="66">
        <v>75100</v>
      </c>
      <c r="I46" s="66">
        <v>80100</v>
      </c>
      <c r="J46" s="66">
        <v>86100</v>
      </c>
      <c r="K46" s="66">
        <v>87700</v>
      </c>
      <c r="L46" s="66">
        <v>110600</v>
      </c>
      <c r="N46" s="98" t="s">
        <v>218</v>
      </c>
    </row>
    <row r="47" spans="1:14" x14ac:dyDescent="0.3">
      <c r="A47" s="66" t="s">
        <v>143</v>
      </c>
      <c r="B47" s="66" t="s">
        <v>65</v>
      </c>
      <c r="C47" s="66" t="s">
        <v>28</v>
      </c>
      <c r="D47" s="66">
        <v>14015</v>
      </c>
      <c r="E47" s="66">
        <v>11830</v>
      </c>
      <c r="F47" s="66">
        <v>11125</v>
      </c>
      <c r="G47" s="66">
        <v>10300</v>
      </c>
      <c r="H47" s="66">
        <v>10200</v>
      </c>
      <c r="I47" s="66">
        <v>9700</v>
      </c>
      <c r="J47" s="66">
        <v>10400</v>
      </c>
      <c r="K47" s="66">
        <v>11000</v>
      </c>
      <c r="L47" s="66">
        <v>14200</v>
      </c>
      <c r="N47" s="98" t="s">
        <v>219</v>
      </c>
    </row>
    <row r="48" spans="1:14" x14ac:dyDescent="0.3">
      <c r="A48" s="66" t="s">
        <v>144</v>
      </c>
      <c r="B48" s="66" t="s">
        <v>66</v>
      </c>
      <c r="C48" s="66" t="s">
        <v>28</v>
      </c>
      <c r="D48" s="66">
        <v>36210</v>
      </c>
      <c r="E48" s="66">
        <v>35045</v>
      </c>
      <c r="F48" s="66">
        <v>39230</v>
      </c>
      <c r="G48" s="66">
        <v>46300</v>
      </c>
      <c r="H48" s="66">
        <v>47100</v>
      </c>
      <c r="I48" s="66">
        <v>51300</v>
      </c>
      <c r="J48" s="66">
        <v>56100</v>
      </c>
      <c r="K48" s="66">
        <v>56800</v>
      </c>
      <c r="L48" s="66">
        <v>75100</v>
      </c>
      <c r="N48" s="98" t="s">
        <v>220</v>
      </c>
    </row>
    <row r="49" spans="1:14" x14ac:dyDescent="0.3">
      <c r="A49" s="66" t="s">
        <v>145</v>
      </c>
      <c r="B49" s="66" t="s">
        <v>67</v>
      </c>
      <c r="C49" s="66" t="s">
        <v>28</v>
      </c>
      <c r="D49" s="66">
        <v>10485</v>
      </c>
      <c r="E49" s="66">
        <v>12720</v>
      </c>
      <c r="F49" s="66">
        <v>13975</v>
      </c>
      <c r="G49" s="66">
        <v>16500</v>
      </c>
      <c r="H49" s="66">
        <v>17800</v>
      </c>
      <c r="I49" s="66">
        <v>19100</v>
      </c>
      <c r="J49" s="66">
        <v>19600</v>
      </c>
      <c r="K49" s="66">
        <v>19900</v>
      </c>
      <c r="L49" s="66">
        <v>21300</v>
      </c>
      <c r="N49" s="98" t="s">
        <v>221</v>
      </c>
    </row>
    <row r="50" spans="1:14" x14ac:dyDescent="0.3">
      <c r="A50" s="66" t="s">
        <v>146</v>
      </c>
      <c r="B50" s="66" t="s">
        <v>68</v>
      </c>
      <c r="C50" s="66" t="s">
        <v>28</v>
      </c>
      <c r="D50" s="66">
        <v>30995</v>
      </c>
      <c r="E50" s="66">
        <v>26905</v>
      </c>
      <c r="F50" s="66">
        <v>29505</v>
      </c>
      <c r="G50" s="66">
        <v>30600</v>
      </c>
      <c r="H50" s="66">
        <v>32300</v>
      </c>
      <c r="I50" s="66">
        <v>33500</v>
      </c>
      <c r="J50" s="66">
        <v>34300</v>
      </c>
      <c r="K50" s="66">
        <v>41300</v>
      </c>
      <c r="L50" s="66">
        <v>49300</v>
      </c>
      <c r="N50" s="98" t="s">
        <v>222</v>
      </c>
    </row>
    <row r="51" spans="1:14" x14ac:dyDescent="0.3">
      <c r="A51" s="66" t="s">
        <v>147</v>
      </c>
      <c r="B51" s="66" t="s">
        <v>69</v>
      </c>
      <c r="C51" s="66" t="s">
        <v>28</v>
      </c>
      <c r="D51" s="66">
        <v>12040</v>
      </c>
      <c r="E51" s="66">
        <v>10650</v>
      </c>
      <c r="F51" s="66">
        <v>11640</v>
      </c>
      <c r="G51" s="66">
        <v>11100</v>
      </c>
      <c r="H51" s="66">
        <v>12100</v>
      </c>
      <c r="I51" s="66">
        <v>12200</v>
      </c>
      <c r="J51" s="66">
        <v>14000</v>
      </c>
      <c r="K51" s="66">
        <v>15600</v>
      </c>
      <c r="L51" s="66">
        <v>18500</v>
      </c>
      <c r="N51" s="98" t="s">
        <v>223</v>
      </c>
    </row>
    <row r="52" spans="1:14" x14ac:dyDescent="0.3">
      <c r="A52" s="66" t="s">
        <v>148</v>
      </c>
      <c r="B52" s="66" t="s">
        <v>70</v>
      </c>
      <c r="C52" s="66" t="s">
        <v>28</v>
      </c>
      <c r="D52" s="66">
        <v>62010</v>
      </c>
      <c r="E52" s="66">
        <v>60315</v>
      </c>
      <c r="F52" s="66">
        <v>64015</v>
      </c>
      <c r="G52" s="66">
        <v>64400</v>
      </c>
      <c r="H52" s="66">
        <v>63600</v>
      </c>
      <c r="I52" s="66">
        <v>66300</v>
      </c>
      <c r="J52" s="66">
        <v>70500</v>
      </c>
      <c r="K52" s="66">
        <v>71400</v>
      </c>
      <c r="L52" s="66">
        <v>79500</v>
      </c>
      <c r="N52" s="98" t="s">
        <v>224</v>
      </c>
    </row>
    <row r="53" spans="1:14" x14ac:dyDescent="0.3">
      <c r="A53" s="66" t="s">
        <v>149</v>
      </c>
      <c r="B53" s="66" t="s">
        <v>71</v>
      </c>
      <c r="C53" s="66" t="s">
        <v>28</v>
      </c>
      <c r="D53" s="66">
        <v>20165</v>
      </c>
      <c r="E53" s="66">
        <v>21035</v>
      </c>
      <c r="F53" s="66">
        <v>22945</v>
      </c>
      <c r="G53" s="66">
        <v>23900</v>
      </c>
      <c r="H53" s="66">
        <v>23100</v>
      </c>
      <c r="I53" s="66">
        <v>24400</v>
      </c>
      <c r="J53" s="66">
        <v>26000</v>
      </c>
      <c r="K53" s="66">
        <v>26400</v>
      </c>
      <c r="L53" s="66">
        <v>29300</v>
      </c>
      <c r="N53" s="98" t="s">
        <v>225</v>
      </c>
    </row>
    <row r="54" spans="1:14" x14ac:dyDescent="0.3">
      <c r="A54" s="66" t="s">
        <v>150</v>
      </c>
      <c r="B54" s="66" t="s">
        <v>72</v>
      </c>
      <c r="C54" s="66" t="s">
        <v>28</v>
      </c>
      <c r="D54" s="66">
        <v>37200</v>
      </c>
      <c r="E54" s="66">
        <v>36035</v>
      </c>
      <c r="F54" s="66">
        <v>37875</v>
      </c>
      <c r="G54" s="66">
        <v>37500</v>
      </c>
      <c r="H54" s="66">
        <v>37500</v>
      </c>
      <c r="I54" s="66">
        <v>39200</v>
      </c>
      <c r="J54" s="66">
        <v>41800</v>
      </c>
      <c r="K54" s="66">
        <v>42200</v>
      </c>
      <c r="L54" s="66">
        <v>47000</v>
      </c>
      <c r="N54" s="98" t="s">
        <v>226</v>
      </c>
    </row>
    <row r="55" spans="1:14" x14ac:dyDescent="0.3">
      <c r="A55" s="66" t="s">
        <v>151</v>
      </c>
      <c r="B55" s="66" t="s">
        <v>73</v>
      </c>
      <c r="C55" s="66" t="s">
        <v>28</v>
      </c>
      <c r="D55" s="66">
        <v>71465</v>
      </c>
      <c r="E55" s="66">
        <v>63260</v>
      </c>
      <c r="F55" s="66">
        <v>65445</v>
      </c>
      <c r="G55" s="66">
        <v>67800</v>
      </c>
      <c r="H55" s="66">
        <v>72800</v>
      </c>
      <c r="I55" s="66">
        <v>74000</v>
      </c>
      <c r="J55" s="66">
        <v>81600</v>
      </c>
      <c r="K55" s="66">
        <v>87700</v>
      </c>
      <c r="L55" s="66">
        <v>100000</v>
      </c>
      <c r="N55" s="98" t="s">
        <v>227</v>
      </c>
    </row>
    <row r="56" spans="1:14" x14ac:dyDescent="0.3">
      <c r="A56" s="66" t="s">
        <v>152</v>
      </c>
      <c r="B56" s="66" t="s">
        <v>74</v>
      </c>
      <c r="C56" s="66" t="s">
        <v>28</v>
      </c>
      <c r="D56" s="66">
        <v>14740</v>
      </c>
      <c r="E56" s="66">
        <v>14990</v>
      </c>
      <c r="F56" s="66">
        <v>17020</v>
      </c>
      <c r="G56" s="66">
        <v>17500</v>
      </c>
      <c r="H56" s="66">
        <v>18800</v>
      </c>
      <c r="I56" s="66">
        <v>19700</v>
      </c>
      <c r="J56" s="66">
        <v>21500</v>
      </c>
      <c r="K56" s="66">
        <v>22200</v>
      </c>
      <c r="L56" s="66">
        <v>25400</v>
      </c>
      <c r="N56" s="98" t="s">
        <v>228</v>
      </c>
    </row>
    <row r="57" spans="1:14" x14ac:dyDescent="0.3">
      <c r="A57" s="66" t="s">
        <v>153</v>
      </c>
      <c r="B57" s="66" t="s">
        <v>75</v>
      </c>
      <c r="C57" s="66" t="s">
        <v>28</v>
      </c>
      <c r="D57" s="66">
        <v>8315</v>
      </c>
      <c r="E57" s="66">
        <v>8800</v>
      </c>
      <c r="F57" s="66">
        <v>9245</v>
      </c>
      <c r="G57" s="66">
        <v>9500</v>
      </c>
      <c r="H57" s="66">
        <v>10100</v>
      </c>
      <c r="I57" s="66">
        <v>10100</v>
      </c>
      <c r="J57" s="66">
        <v>11300</v>
      </c>
      <c r="K57" s="66">
        <v>13100</v>
      </c>
      <c r="L57" s="66">
        <v>13600</v>
      </c>
      <c r="N57" s="98" t="s">
        <v>229</v>
      </c>
    </row>
    <row r="58" spans="1:14" x14ac:dyDescent="0.3">
      <c r="A58" s="66" t="s">
        <v>154</v>
      </c>
      <c r="B58" s="66" t="s">
        <v>76</v>
      </c>
      <c r="C58" s="66" t="s">
        <v>28</v>
      </c>
      <c r="D58" s="66">
        <v>29070</v>
      </c>
      <c r="E58" s="66">
        <v>26875</v>
      </c>
      <c r="F58" s="66">
        <v>27895</v>
      </c>
      <c r="G58" s="66">
        <v>29400</v>
      </c>
      <c r="H58" s="66">
        <v>31800</v>
      </c>
      <c r="I58" s="66">
        <v>31800</v>
      </c>
      <c r="J58" s="66">
        <v>34400</v>
      </c>
      <c r="K58" s="66">
        <v>38000</v>
      </c>
      <c r="L58" s="66">
        <v>42400</v>
      </c>
      <c r="N58" s="98" t="s">
        <v>230</v>
      </c>
    </row>
    <row r="59" spans="1:14" x14ac:dyDescent="0.3">
      <c r="A59" s="66" t="s">
        <v>155</v>
      </c>
      <c r="B59" s="66" t="s">
        <v>77</v>
      </c>
      <c r="C59" s="66" t="s">
        <v>28</v>
      </c>
      <c r="D59" s="66">
        <v>8810</v>
      </c>
      <c r="E59" s="66">
        <v>9920</v>
      </c>
      <c r="F59" s="66">
        <v>10640</v>
      </c>
      <c r="G59" s="66">
        <v>11200</v>
      </c>
      <c r="H59" s="66">
        <v>12200</v>
      </c>
      <c r="I59" s="66">
        <v>12700</v>
      </c>
      <c r="J59" s="66">
        <v>13100</v>
      </c>
      <c r="K59" s="66">
        <v>14700</v>
      </c>
      <c r="L59" s="66">
        <v>16600</v>
      </c>
      <c r="N59" s="98" t="s">
        <v>231</v>
      </c>
    </row>
    <row r="60" spans="1:14" x14ac:dyDescent="0.3">
      <c r="A60" s="66" t="s">
        <v>156</v>
      </c>
      <c r="B60" s="66" t="s">
        <v>78</v>
      </c>
      <c r="C60" s="66" t="s">
        <v>28</v>
      </c>
      <c r="D60" s="66">
        <v>19340</v>
      </c>
      <c r="E60" s="66">
        <v>12595</v>
      </c>
      <c r="F60" s="66">
        <v>11285</v>
      </c>
      <c r="G60" s="66">
        <v>11400</v>
      </c>
      <c r="H60" s="66">
        <v>12100</v>
      </c>
      <c r="I60" s="66">
        <v>12400</v>
      </c>
      <c r="J60" s="66">
        <v>14400</v>
      </c>
      <c r="K60" s="66">
        <v>14400</v>
      </c>
      <c r="L60" s="66">
        <v>18600</v>
      </c>
      <c r="N60" s="98" t="s">
        <v>232</v>
      </c>
    </row>
    <row r="61" spans="1:14" x14ac:dyDescent="0.3">
      <c r="A61" s="66" t="s">
        <v>157</v>
      </c>
      <c r="B61" s="66" t="s">
        <v>79</v>
      </c>
      <c r="C61" s="66" t="s">
        <v>28</v>
      </c>
      <c r="D61" s="66">
        <v>14655</v>
      </c>
      <c r="E61" s="66">
        <v>8750</v>
      </c>
      <c r="F61" s="66">
        <v>8125</v>
      </c>
      <c r="G61" s="66">
        <v>8800</v>
      </c>
      <c r="H61" s="66">
        <v>9600</v>
      </c>
      <c r="I61" s="66">
        <v>10700</v>
      </c>
      <c r="J61" s="66">
        <v>12300</v>
      </c>
      <c r="K61" s="66">
        <v>13000</v>
      </c>
      <c r="L61" s="66">
        <v>16100</v>
      </c>
      <c r="N61" s="98" t="s">
        <v>233</v>
      </c>
    </row>
    <row r="62" spans="1:14" x14ac:dyDescent="0.3">
      <c r="A62" s="66" t="s">
        <v>158</v>
      </c>
      <c r="B62" s="66" t="s">
        <v>29</v>
      </c>
      <c r="C62" s="66" t="s">
        <v>28</v>
      </c>
      <c r="D62" s="66">
        <v>325625</v>
      </c>
      <c r="E62" s="66">
        <v>306920</v>
      </c>
      <c r="F62" s="66">
        <v>332635</v>
      </c>
      <c r="G62" s="66">
        <v>381000</v>
      </c>
      <c r="H62" s="66">
        <v>357800</v>
      </c>
      <c r="I62" s="66">
        <v>365700</v>
      </c>
      <c r="J62" s="66">
        <v>395200</v>
      </c>
      <c r="K62" s="66">
        <v>407900</v>
      </c>
      <c r="L62" s="66">
        <v>528500</v>
      </c>
      <c r="N62" s="98" t="s">
        <v>188</v>
      </c>
    </row>
    <row r="63" spans="1:14" x14ac:dyDescent="0.3">
      <c r="A63" s="66" t="s">
        <v>159</v>
      </c>
      <c r="B63" s="66" t="s">
        <v>58</v>
      </c>
      <c r="C63" s="66" t="s">
        <v>28</v>
      </c>
      <c r="D63" s="66">
        <v>-260435</v>
      </c>
      <c r="E63" s="66">
        <v>-244240</v>
      </c>
      <c r="F63" s="66">
        <v>-259485</v>
      </c>
      <c r="G63" s="66">
        <v>-270000</v>
      </c>
      <c r="H63" s="66">
        <v>-279600</v>
      </c>
      <c r="I63" s="66">
        <v>-290000</v>
      </c>
      <c r="J63" s="66">
        <v>-311200</v>
      </c>
      <c r="K63" s="66">
        <v>-329300</v>
      </c>
      <c r="L63" s="66">
        <v>-391800</v>
      </c>
      <c r="N63" s="98" t="s">
        <v>212</v>
      </c>
    </row>
    <row r="64" spans="1:14" x14ac:dyDescent="0.3">
      <c r="A64" s="66" t="s">
        <v>160</v>
      </c>
      <c r="B64" s="66" t="s">
        <v>80</v>
      </c>
      <c r="C64" s="66" t="s">
        <v>28</v>
      </c>
      <c r="D64" s="66">
        <v>65190</v>
      </c>
      <c r="E64" s="66">
        <v>62680</v>
      </c>
      <c r="F64" s="66">
        <v>73150</v>
      </c>
      <c r="G64" s="66">
        <v>111000</v>
      </c>
      <c r="H64" s="66">
        <v>78200</v>
      </c>
      <c r="I64" s="66">
        <v>75700</v>
      </c>
      <c r="J64" s="66">
        <v>84000</v>
      </c>
      <c r="K64" s="66">
        <v>78600</v>
      </c>
      <c r="L64" s="66">
        <v>136700</v>
      </c>
      <c r="N64" s="98" t="s">
        <v>234</v>
      </c>
    </row>
    <row r="65" spans="1:14" x14ac:dyDescent="0.3">
      <c r="A65" s="66" t="s">
        <v>161</v>
      </c>
      <c r="B65" s="66" t="s">
        <v>81</v>
      </c>
      <c r="C65" s="66" t="s">
        <v>28</v>
      </c>
      <c r="D65" s="66">
        <v>-6305</v>
      </c>
      <c r="E65" s="66">
        <v>-6135</v>
      </c>
      <c r="F65" s="66">
        <v>-6550</v>
      </c>
      <c r="G65" s="66">
        <v>-6200</v>
      </c>
      <c r="H65" s="66">
        <v>-5600</v>
      </c>
      <c r="I65" s="66">
        <v>-5500</v>
      </c>
      <c r="J65" s="66">
        <v>-6000</v>
      </c>
      <c r="K65" s="66">
        <v>-5500</v>
      </c>
      <c r="L65" s="66">
        <v>-7000</v>
      </c>
      <c r="N65" s="98" t="s">
        <v>235</v>
      </c>
    </row>
    <row r="66" spans="1:14" x14ac:dyDescent="0.3">
      <c r="A66" s="66" t="s">
        <v>162</v>
      </c>
      <c r="B66" s="66" t="s">
        <v>82</v>
      </c>
      <c r="C66" s="66" t="s">
        <v>28</v>
      </c>
      <c r="D66" s="66">
        <v>625</v>
      </c>
      <c r="E66" s="66">
        <v>675</v>
      </c>
      <c r="F66" s="66">
        <v>0</v>
      </c>
    </row>
    <row r="67" spans="1:14" x14ac:dyDescent="0.3">
      <c r="A67" s="66" t="s">
        <v>163</v>
      </c>
      <c r="B67" s="66" t="s">
        <v>83</v>
      </c>
      <c r="C67" s="66" t="s">
        <v>28</v>
      </c>
      <c r="D67" s="66">
        <v>-915</v>
      </c>
      <c r="E67" s="66">
        <v>-880</v>
      </c>
      <c r="F67" s="66">
        <v>-875</v>
      </c>
      <c r="G67" s="66">
        <v>-800</v>
      </c>
      <c r="H67" s="66">
        <v>-800</v>
      </c>
      <c r="I67" s="66">
        <v>-1100</v>
      </c>
      <c r="J67" s="66">
        <v>-1300</v>
      </c>
      <c r="K67" s="66">
        <v>-1400</v>
      </c>
      <c r="L67" s="66">
        <v>-1500</v>
      </c>
      <c r="N67" s="98" t="s">
        <v>236</v>
      </c>
    </row>
    <row r="68" spans="1:14" x14ac:dyDescent="0.3">
      <c r="A68" s="66" t="s">
        <v>164</v>
      </c>
      <c r="B68" s="66" t="s">
        <v>84</v>
      </c>
      <c r="C68" s="66" t="s">
        <v>28</v>
      </c>
      <c r="D68" s="66">
        <v>58595</v>
      </c>
      <c r="E68" s="66">
        <v>56340</v>
      </c>
      <c r="F68" s="66">
        <v>65725</v>
      </c>
      <c r="G68" s="66">
        <v>104000</v>
      </c>
      <c r="H68" s="66">
        <v>71800</v>
      </c>
      <c r="I68" s="66">
        <v>69100</v>
      </c>
      <c r="J68" s="66">
        <v>76700</v>
      </c>
      <c r="K68" s="66">
        <v>71700</v>
      </c>
      <c r="L68" s="66">
        <v>128200</v>
      </c>
      <c r="N68" s="98" t="s">
        <v>237</v>
      </c>
    </row>
    <row r="69" spans="1:14" x14ac:dyDescent="0.3">
      <c r="A69" s="66" t="s">
        <v>165</v>
      </c>
      <c r="B69" s="66" t="s">
        <v>85</v>
      </c>
      <c r="C69" s="66" t="s">
        <v>28</v>
      </c>
      <c r="D69" s="66">
        <v>60</v>
      </c>
      <c r="E69" s="66">
        <v>60</v>
      </c>
      <c r="F69" s="66">
        <v>40</v>
      </c>
      <c r="G69" s="66">
        <v>100</v>
      </c>
      <c r="H69" s="66">
        <v>0</v>
      </c>
      <c r="I69" s="66">
        <v>0</v>
      </c>
      <c r="J69" s="66">
        <v>100</v>
      </c>
      <c r="K69" s="66">
        <v>100</v>
      </c>
      <c r="L69" s="66">
        <v>100</v>
      </c>
      <c r="N69" s="98" t="s">
        <v>255</v>
      </c>
    </row>
    <row r="70" spans="1:14" x14ac:dyDescent="0.3">
      <c r="A70" s="66" t="s">
        <v>166</v>
      </c>
      <c r="B70" s="66" t="s">
        <v>86</v>
      </c>
      <c r="C70" s="66" t="s">
        <v>28</v>
      </c>
      <c r="D70" s="66">
        <v>-7895</v>
      </c>
      <c r="E70" s="66">
        <v>-10975</v>
      </c>
      <c r="F70" s="66">
        <v>-29065</v>
      </c>
      <c r="G70" s="66">
        <v>-44800</v>
      </c>
      <c r="H70" s="66">
        <v>-9500</v>
      </c>
      <c r="I70" s="66">
        <v>-8900</v>
      </c>
      <c r="J70" s="66">
        <v>-7900</v>
      </c>
      <c r="K70" s="66">
        <v>-9700</v>
      </c>
      <c r="L70" s="66">
        <v>-10700</v>
      </c>
      <c r="N70" s="98" t="s">
        <v>238</v>
      </c>
    </row>
    <row r="71" spans="1:14" x14ac:dyDescent="0.3">
      <c r="A71" s="66" t="s">
        <v>167</v>
      </c>
      <c r="B71" s="66" t="s">
        <v>87</v>
      </c>
      <c r="C71" s="66" t="s">
        <v>28</v>
      </c>
      <c r="D71" s="66">
        <v>50760</v>
      </c>
      <c r="E71" s="66">
        <v>45425</v>
      </c>
      <c r="F71" s="66">
        <v>36700</v>
      </c>
      <c r="G71" s="66">
        <v>59300</v>
      </c>
      <c r="H71" s="66">
        <v>62300</v>
      </c>
      <c r="I71" s="66">
        <v>60200</v>
      </c>
      <c r="J71" s="66">
        <v>68900</v>
      </c>
      <c r="K71" s="66">
        <v>62100</v>
      </c>
      <c r="L71" s="66">
        <v>117600</v>
      </c>
      <c r="N71" s="98" t="s">
        <v>239</v>
      </c>
    </row>
    <row r="72" spans="1:14" x14ac:dyDescent="0.3">
      <c r="A72" s="66" t="s">
        <v>168</v>
      </c>
      <c r="B72" s="66" t="s">
        <v>88</v>
      </c>
    </row>
    <row r="73" spans="1:14" x14ac:dyDescent="0.3">
      <c r="A73" s="66" t="s">
        <v>169</v>
      </c>
      <c r="B73" s="66" t="s">
        <v>89</v>
      </c>
      <c r="C73" s="66" t="s">
        <v>28</v>
      </c>
      <c r="D73" s="66">
        <v>1297965</v>
      </c>
      <c r="E73" s="66">
        <v>1274675</v>
      </c>
      <c r="F73" s="66">
        <v>1311465</v>
      </c>
      <c r="G73" s="66">
        <v>1344500</v>
      </c>
      <c r="H73" s="66">
        <v>1337200</v>
      </c>
      <c r="I73" s="66">
        <v>1385900</v>
      </c>
      <c r="J73" s="66">
        <v>1464300</v>
      </c>
      <c r="K73" s="66">
        <v>1466600</v>
      </c>
      <c r="L73" s="66">
        <v>1636700</v>
      </c>
      <c r="N73" s="98" t="s">
        <v>240</v>
      </c>
    </row>
    <row r="74" spans="1:14" x14ac:dyDescent="0.3">
      <c r="A74" s="66" t="s">
        <v>170</v>
      </c>
      <c r="B74" s="66" t="s">
        <v>90</v>
      </c>
      <c r="C74" s="66" t="s">
        <v>28</v>
      </c>
      <c r="D74" s="66">
        <v>862985</v>
      </c>
      <c r="E74" s="66">
        <v>861935</v>
      </c>
      <c r="F74" s="66">
        <v>873340</v>
      </c>
      <c r="G74" s="66">
        <v>916400</v>
      </c>
      <c r="H74" s="66">
        <v>934900</v>
      </c>
      <c r="I74" s="66">
        <v>976000</v>
      </c>
      <c r="J74" s="66">
        <v>1019500</v>
      </c>
      <c r="K74" s="66">
        <v>1013000</v>
      </c>
      <c r="L74" s="66">
        <v>1112200</v>
      </c>
      <c r="N74" s="98" t="s">
        <v>241</v>
      </c>
    </row>
    <row r="75" spans="1:14" x14ac:dyDescent="0.3">
      <c r="A75" s="66" t="s">
        <v>171</v>
      </c>
      <c r="B75" s="66" t="s">
        <v>91</v>
      </c>
      <c r="C75" s="66" t="s">
        <v>28</v>
      </c>
      <c r="D75" s="66">
        <v>320085</v>
      </c>
      <c r="E75" s="66">
        <v>298275</v>
      </c>
      <c r="F75" s="66">
        <v>324165</v>
      </c>
      <c r="G75" s="66">
        <v>323700</v>
      </c>
      <c r="H75" s="66">
        <v>306600</v>
      </c>
      <c r="I75" s="66">
        <v>316600</v>
      </c>
      <c r="J75" s="66">
        <v>345600</v>
      </c>
      <c r="K75" s="66">
        <v>359000</v>
      </c>
      <c r="L75" s="66">
        <v>420300</v>
      </c>
      <c r="N75" s="98" t="s">
        <v>242</v>
      </c>
    </row>
    <row r="76" spans="1:14" x14ac:dyDescent="0.3">
      <c r="A76" s="66" t="s">
        <v>172</v>
      </c>
      <c r="B76" s="66" t="s">
        <v>92</v>
      </c>
      <c r="C76" s="66" t="s">
        <v>28</v>
      </c>
      <c r="D76" s="66">
        <v>1039390</v>
      </c>
      <c r="E76" s="66">
        <v>1021865</v>
      </c>
      <c r="F76" s="66">
        <v>1047700</v>
      </c>
      <c r="G76" s="66">
        <v>1043900</v>
      </c>
      <c r="H76" s="66">
        <v>1046900</v>
      </c>
      <c r="I76" s="66">
        <v>1087300</v>
      </c>
      <c r="J76" s="66">
        <v>1142700</v>
      </c>
      <c r="K76" s="66">
        <v>1147500</v>
      </c>
      <c r="L76" s="66">
        <v>1259900</v>
      </c>
      <c r="N76" s="98" t="s">
        <v>243</v>
      </c>
    </row>
    <row r="77" spans="1:14" x14ac:dyDescent="0.3">
      <c r="A77" s="66" t="s">
        <v>173</v>
      </c>
      <c r="B77" s="66" t="s">
        <v>93</v>
      </c>
      <c r="C77" s="66" t="s">
        <v>28</v>
      </c>
      <c r="D77" s="66">
        <v>487845</v>
      </c>
      <c r="E77" s="66">
        <v>496335</v>
      </c>
      <c r="F77" s="66">
        <v>512425</v>
      </c>
      <c r="G77" s="66">
        <v>519700</v>
      </c>
      <c r="H77" s="66">
        <v>540900</v>
      </c>
      <c r="I77" s="66">
        <v>571600</v>
      </c>
      <c r="J77" s="66">
        <v>594100</v>
      </c>
      <c r="K77" s="66">
        <v>596600</v>
      </c>
      <c r="L77" s="66">
        <v>623700</v>
      </c>
      <c r="N77" s="98" t="s">
        <v>244</v>
      </c>
    </row>
    <row r="78" spans="1:14" x14ac:dyDescent="0.3">
      <c r="A78" s="66" t="s">
        <v>174</v>
      </c>
      <c r="B78" s="66" t="s">
        <v>94</v>
      </c>
      <c r="C78" s="66" t="s">
        <v>28</v>
      </c>
      <c r="D78" s="66">
        <v>268215</v>
      </c>
      <c r="E78" s="66">
        <v>274615</v>
      </c>
      <c r="F78" s="66">
        <v>282660</v>
      </c>
      <c r="G78" s="66">
        <v>280600</v>
      </c>
      <c r="H78" s="66">
        <v>267200</v>
      </c>
      <c r="I78" s="66">
        <v>275500</v>
      </c>
      <c r="J78" s="66">
        <v>299500</v>
      </c>
      <c r="K78" s="66">
        <v>285600</v>
      </c>
      <c r="L78" s="66">
        <v>325600</v>
      </c>
      <c r="N78" s="98" t="s">
        <v>245</v>
      </c>
    </row>
    <row r="79" spans="1:14" x14ac:dyDescent="0.3">
      <c r="A79" s="66" t="s">
        <v>175</v>
      </c>
      <c r="B79" s="66" t="s">
        <v>95</v>
      </c>
      <c r="C79" s="66" t="s">
        <v>28</v>
      </c>
      <c r="D79" s="66">
        <v>138285</v>
      </c>
      <c r="E79" s="66">
        <v>127385</v>
      </c>
      <c r="F79" s="66">
        <v>128185</v>
      </c>
      <c r="G79" s="66">
        <v>124100</v>
      </c>
      <c r="H79" s="66">
        <v>122100</v>
      </c>
      <c r="I79" s="66">
        <v>126100</v>
      </c>
      <c r="J79" s="66">
        <v>127500</v>
      </c>
      <c r="K79" s="66">
        <v>138300</v>
      </c>
      <c r="L79" s="66">
        <v>160700</v>
      </c>
      <c r="N79" s="98" t="s">
        <v>246</v>
      </c>
    </row>
  </sheetData>
  <sheetProtection algorithmName="SHA-512" hashValue="TWgFQtNcN/725mQ1FQWDxjvPAZEw2Z7UWhfIpNrpJl7nYi1maxi67/8Jvp1ihQOz8G+kyu+9wSJVe4jCzMGqog==" saltValue="FfAmAE1rdcABYJpjd3z1Ag==" spinCount="100000" sheet="1" objects="1" scenarios="1"/>
  <autoFilter ref="A1:N79" xr:uid="{8A550332-6A8F-4B9C-AAA7-13079C6763F7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7ED1-BD86-43CB-AAFF-AB8A25F90957}">
  <sheetPr codeName="Feuil6"/>
  <dimension ref="A1:L79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baseColWidth="10" defaultColWidth="11.5546875" defaultRowHeight="14.4" x14ac:dyDescent="0.3"/>
  <cols>
    <col min="1" max="1" width="11.5546875" style="66"/>
    <col min="2" max="2" width="36.109375" style="66" customWidth="1"/>
    <col min="3" max="3" width="6.109375" style="66" customWidth="1"/>
    <col min="4" max="11" width="11.33203125" style="66" customWidth="1"/>
    <col min="12" max="16384" width="11.5546875" style="66"/>
  </cols>
  <sheetData>
    <row r="1" spans="1:12" s="95" customFormat="1" x14ac:dyDescent="0.3">
      <c r="B1" s="95" t="s">
        <v>12</v>
      </c>
      <c r="D1" s="95" t="s">
        <v>13</v>
      </c>
      <c r="E1" s="95" t="s">
        <v>14</v>
      </c>
      <c r="F1" s="95" t="s">
        <v>15</v>
      </c>
      <c r="G1" s="95">
        <v>2017</v>
      </c>
      <c r="H1" s="95" t="s">
        <v>16</v>
      </c>
      <c r="I1" s="95">
        <v>2019</v>
      </c>
      <c r="J1" s="95">
        <v>2020</v>
      </c>
      <c r="K1" s="95">
        <v>2021</v>
      </c>
      <c r="L1" s="95" t="s">
        <v>258</v>
      </c>
    </row>
    <row r="2" spans="1:12" x14ac:dyDescent="0.3">
      <c r="A2" s="66" t="s">
        <v>99</v>
      </c>
      <c r="B2" s="66" t="s">
        <v>17</v>
      </c>
      <c r="C2" s="66" t="s">
        <v>18</v>
      </c>
      <c r="D2" s="96">
        <v>69.832352941176481</v>
      </c>
      <c r="E2" s="96">
        <v>85.61</v>
      </c>
      <c r="F2" s="96">
        <v>90.08</v>
      </c>
      <c r="G2" s="96">
        <v>82.124158195408171</v>
      </c>
      <c r="H2" s="96">
        <v>83.703783783783777</v>
      </c>
      <c r="I2" s="96">
        <v>72.721078327634785</v>
      </c>
      <c r="J2" s="96" t="s">
        <v>251</v>
      </c>
      <c r="K2" s="96">
        <v>70.256502008613467</v>
      </c>
      <c r="L2" s="66">
        <v>91.620933185880915</v>
      </c>
    </row>
    <row r="3" spans="1:12" x14ac:dyDescent="0.3">
      <c r="A3" s="66" t="s">
        <v>100</v>
      </c>
      <c r="B3" s="66" t="s">
        <v>19</v>
      </c>
      <c r="C3" s="66" t="s">
        <v>18</v>
      </c>
      <c r="D3" s="96">
        <v>50.187794117647051</v>
      </c>
      <c r="E3" s="96">
        <v>62.43</v>
      </c>
      <c r="F3" s="96">
        <v>67.12</v>
      </c>
      <c r="G3" s="96">
        <v>61.727055196247868</v>
      </c>
      <c r="H3" s="96">
        <v>62.123648648648654</v>
      </c>
      <c r="I3" s="96">
        <v>53.724955178119401</v>
      </c>
      <c r="J3" s="96" t="s">
        <v>251</v>
      </c>
      <c r="K3" s="96">
        <v>50.363573987411087</v>
      </c>
      <c r="L3" s="66">
        <v>51.426518689556893</v>
      </c>
    </row>
    <row r="4" spans="1:12" x14ac:dyDescent="0.3">
      <c r="A4" s="66" t="s">
        <v>101</v>
      </c>
      <c r="B4" s="66" t="s">
        <v>20</v>
      </c>
      <c r="C4" s="66" t="s">
        <v>18</v>
      </c>
      <c r="D4" s="96">
        <v>12.768088235294117</v>
      </c>
      <c r="E4" s="96">
        <v>16.62</v>
      </c>
      <c r="F4" s="96">
        <v>13.76</v>
      </c>
      <c r="G4" s="96">
        <v>13.712078293356026</v>
      </c>
      <c r="H4" s="96">
        <v>14.912162162162161</v>
      </c>
      <c r="I4" s="96">
        <v>10.915041126880142</v>
      </c>
      <c r="J4" s="96" t="s">
        <v>251</v>
      </c>
      <c r="K4" s="96">
        <v>17.272206837186765</v>
      </c>
      <c r="L4" s="66">
        <v>34.026943828025679</v>
      </c>
    </row>
    <row r="5" spans="1:12" x14ac:dyDescent="0.3">
      <c r="A5" s="66" t="s">
        <v>102</v>
      </c>
      <c r="B5" s="66" t="s">
        <v>21</v>
      </c>
      <c r="C5" s="66" t="s">
        <v>22</v>
      </c>
      <c r="D5" s="96">
        <v>0.74926470588235283</v>
      </c>
      <c r="E5" s="96">
        <v>0.78</v>
      </c>
      <c r="F5" s="96">
        <v>0.84</v>
      </c>
      <c r="G5" s="96">
        <v>0.77137676706572944</v>
      </c>
      <c r="H5" s="96">
        <v>0.75337837837837829</v>
      </c>
      <c r="I5" s="96">
        <v>0.84166666770833332</v>
      </c>
      <c r="J5" s="96" t="s">
        <v>251</v>
      </c>
      <c r="K5" s="96">
        <v>0.87178216400353192</v>
      </c>
      <c r="L5" s="66">
        <v>0.83683035479113466</v>
      </c>
    </row>
    <row r="6" spans="1:12" x14ac:dyDescent="0.3">
      <c r="A6" s="66" t="s">
        <v>103</v>
      </c>
      <c r="B6" s="66" t="s">
        <v>23</v>
      </c>
      <c r="C6" s="66" t="s">
        <v>22</v>
      </c>
      <c r="D6" s="96">
        <v>1.1644999999999999</v>
      </c>
      <c r="E6" s="96">
        <v>1.1100000000000001</v>
      </c>
      <c r="F6" s="96">
        <v>1.33</v>
      </c>
      <c r="G6" s="96">
        <v>1.2441302736609487</v>
      </c>
      <c r="H6" s="96">
        <v>1.0854054054054052</v>
      </c>
      <c r="I6" s="96">
        <v>1.127883303485413</v>
      </c>
      <c r="J6" s="96" t="s">
        <v>251</v>
      </c>
      <c r="K6" s="96">
        <v>1.1335572606817306</v>
      </c>
      <c r="L6" s="66">
        <v>1.7810863537654202</v>
      </c>
    </row>
    <row r="7" spans="1:12" x14ac:dyDescent="0.3">
      <c r="A7" s="66" t="s">
        <v>104</v>
      </c>
      <c r="B7" s="66" t="s">
        <v>24</v>
      </c>
      <c r="C7" s="66" t="s">
        <v>22</v>
      </c>
      <c r="D7" s="96">
        <v>1.0612499999999998</v>
      </c>
      <c r="E7" s="96">
        <v>0.94</v>
      </c>
      <c r="F7" s="96">
        <v>1.04</v>
      </c>
      <c r="G7" s="96">
        <v>1.0166424193166432</v>
      </c>
      <c r="H7" s="96">
        <v>0.94081081081081086</v>
      </c>
      <c r="I7" s="96">
        <v>1.0574582946822868</v>
      </c>
      <c r="J7" s="96" t="s">
        <v>251</v>
      </c>
      <c r="K7" s="96">
        <v>1.1004596632753143</v>
      </c>
      <c r="L7" s="66">
        <v>1.1069196262356475</v>
      </c>
    </row>
    <row r="8" spans="1:12" x14ac:dyDescent="0.3">
      <c r="A8" s="66" t="s">
        <v>105</v>
      </c>
      <c r="B8" s="66" t="s">
        <v>25</v>
      </c>
      <c r="C8" s="66" t="s">
        <v>26</v>
      </c>
      <c r="D8" s="96">
        <v>10.990308823529412</v>
      </c>
      <c r="E8" s="96">
        <v>13.44</v>
      </c>
      <c r="F8" s="96">
        <v>11.02</v>
      </c>
      <c r="G8" s="96">
        <v>11.96470593179882</v>
      </c>
      <c r="H8" s="96">
        <v>10.215162162162162</v>
      </c>
      <c r="I8" s="96">
        <v>1.2037501504687689</v>
      </c>
      <c r="J8" s="96" t="s">
        <v>251</v>
      </c>
      <c r="K8" s="96">
        <v>1.8521925045163359</v>
      </c>
      <c r="L8" s="66">
        <v>20.607816090681442</v>
      </c>
    </row>
    <row r="9" spans="1:12" x14ac:dyDescent="0.3">
      <c r="A9" s="66" t="s">
        <v>106</v>
      </c>
      <c r="B9" s="66" t="s">
        <v>27</v>
      </c>
      <c r="C9" s="66" t="s">
        <v>28</v>
      </c>
      <c r="D9" s="66">
        <v>71045</v>
      </c>
      <c r="E9" s="66">
        <v>83455</v>
      </c>
      <c r="F9" s="66">
        <v>94790</v>
      </c>
      <c r="G9" s="66">
        <v>87600</v>
      </c>
      <c r="H9" s="66">
        <v>87800</v>
      </c>
      <c r="I9" s="66">
        <v>71500</v>
      </c>
      <c r="J9" s="66" t="s">
        <v>251</v>
      </c>
      <c r="K9" s="66">
        <v>60900</v>
      </c>
      <c r="L9" s="66">
        <v>106300</v>
      </c>
    </row>
    <row r="10" spans="1:12" x14ac:dyDescent="0.3">
      <c r="A10" s="66" t="s">
        <v>107</v>
      </c>
      <c r="B10" s="66" t="s">
        <v>29</v>
      </c>
      <c r="C10" s="66" t="s">
        <v>28</v>
      </c>
      <c r="D10" s="66">
        <v>193495</v>
      </c>
      <c r="E10" s="66">
        <v>188165</v>
      </c>
      <c r="F10" s="66">
        <v>499370</v>
      </c>
      <c r="G10" s="66">
        <v>187700</v>
      </c>
      <c r="H10" s="66">
        <v>192400</v>
      </c>
      <c r="I10" s="66">
        <v>166000</v>
      </c>
      <c r="J10" s="66" t="s">
        <v>251</v>
      </c>
      <c r="K10" s="66">
        <v>196900</v>
      </c>
      <c r="L10" s="66">
        <v>304400</v>
      </c>
    </row>
    <row r="11" spans="1:12" x14ac:dyDescent="0.3">
      <c r="A11" s="66" t="s">
        <v>108</v>
      </c>
      <c r="B11" s="66" t="s">
        <v>30</v>
      </c>
      <c r="C11" s="66" t="s">
        <v>28</v>
      </c>
      <c r="D11" s="66">
        <v>108330</v>
      </c>
      <c r="E11" s="66">
        <v>110740</v>
      </c>
      <c r="F11" s="66">
        <v>113415</v>
      </c>
      <c r="G11" s="66">
        <v>134900</v>
      </c>
      <c r="H11" s="66">
        <v>129600</v>
      </c>
      <c r="I11" s="66">
        <v>101400</v>
      </c>
      <c r="J11" s="66" t="s">
        <v>251</v>
      </c>
      <c r="K11" s="66">
        <v>120800</v>
      </c>
      <c r="L11" s="66">
        <v>195000</v>
      </c>
    </row>
    <row r="12" spans="1:12" x14ac:dyDescent="0.3">
      <c r="A12" s="66" t="s">
        <v>109</v>
      </c>
      <c r="B12" s="66" t="s">
        <v>31</v>
      </c>
      <c r="C12" s="66" t="s">
        <v>28</v>
      </c>
      <c r="D12" s="66">
        <v>69750</v>
      </c>
      <c r="E12" s="66">
        <v>80445</v>
      </c>
      <c r="F12" s="66">
        <v>75450</v>
      </c>
      <c r="G12" s="66">
        <v>74300</v>
      </c>
      <c r="H12" s="66">
        <v>76300</v>
      </c>
      <c r="I12" s="66">
        <v>57000</v>
      </c>
      <c r="J12" s="66" t="s">
        <v>251</v>
      </c>
      <c r="K12" s="66">
        <v>58200</v>
      </c>
      <c r="L12" s="66">
        <v>67500</v>
      </c>
    </row>
    <row r="13" spans="1:12" x14ac:dyDescent="0.3">
      <c r="A13" s="66" t="s">
        <v>110</v>
      </c>
      <c r="B13" s="66" t="s">
        <v>32</v>
      </c>
      <c r="C13" s="66" t="s">
        <v>28</v>
      </c>
      <c r="D13" s="66">
        <v>11715</v>
      </c>
      <c r="E13" s="66">
        <v>10720</v>
      </c>
      <c r="F13" s="66">
        <v>10155</v>
      </c>
      <c r="G13" s="66">
        <v>15700</v>
      </c>
      <c r="H13" s="66">
        <v>9600</v>
      </c>
      <c r="I13" s="66">
        <v>5700</v>
      </c>
      <c r="J13" s="66" t="s">
        <v>251</v>
      </c>
      <c r="K13" s="66">
        <v>10400</v>
      </c>
      <c r="L13" s="66">
        <v>76500</v>
      </c>
    </row>
    <row r="14" spans="1:12" x14ac:dyDescent="0.3">
      <c r="A14" s="66" t="s">
        <v>111</v>
      </c>
      <c r="B14" s="66" t="s">
        <v>33</v>
      </c>
      <c r="C14" s="66" t="s">
        <v>28</v>
      </c>
      <c r="D14" s="66">
        <v>5855</v>
      </c>
      <c r="E14" s="66">
        <v>4170</v>
      </c>
      <c r="F14" s="66">
        <v>4655</v>
      </c>
      <c r="G14" s="66">
        <v>5000</v>
      </c>
      <c r="H14" s="66">
        <v>4200</v>
      </c>
      <c r="I14" s="66">
        <v>500</v>
      </c>
      <c r="J14" s="66" t="s">
        <v>251</v>
      </c>
      <c r="K14" s="66">
        <v>100</v>
      </c>
      <c r="L14" s="66">
        <v>6400</v>
      </c>
    </row>
    <row r="15" spans="1:12" x14ac:dyDescent="0.3">
      <c r="A15" s="66" t="s">
        <v>112</v>
      </c>
      <c r="B15" s="66" t="s">
        <v>34</v>
      </c>
      <c r="C15" s="66" t="s">
        <v>28</v>
      </c>
      <c r="D15" s="66">
        <v>0</v>
      </c>
      <c r="E15" s="66">
        <v>0</v>
      </c>
      <c r="F15" s="66">
        <v>115</v>
      </c>
      <c r="G15" s="66">
        <v>0</v>
      </c>
      <c r="H15" s="66">
        <v>0</v>
      </c>
      <c r="I15" s="66">
        <v>0</v>
      </c>
      <c r="J15" s="66" t="s">
        <v>251</v>
      </c>
      <c r="K15" s="66">
        <v>0</v>
      </c>
      <c r="L15" s="66">
        <v>12500</v>
      </c>
    </row>
    <row r="16" spans="1:12" x14ac:dyDescent="0.3">
      <c r="A16" s="66" t="s">
        <v>113</v>
      </c>
      <c r="B16" s="66" t="s">
        <v>35</v>
      </c>
      <c r="C16" s="66" t="s">
        <v>28</v>
      </c>
      <c r="D16" s="66">
        <v>5860</v>
      </c>
      <c r="E16" s="66">
        <v>5960</v>
      </c>
      <c r="F16" s="66">
        <v>5360</v>
      </c>
      <c r="G16" s="66">
        <v>3100</v>
      </c>
      <c r="H16" s="66">
        <v>4700</v>
      </c>
      <c r="I16" s="66">
        <v>0</v>
      </c>
      <c r="J16" s="66" t="s">
        <v>251</v>
      </c>
      <c r="K16" s="66">
        <v>0</v>
      </c>
      <c r="L16" s="66">
        <v>0</v>
      </c>
    </row>
    <row r="17" spans="1:12" x14ac:dyDescent="0.3">
      <c r="A17" s="66" t="s">
        <v>114</v>
      </c>
      <c r="B17" s="66" t="s">
        <v>36</v>
      </c>
      <c r="C17" s="66" t="s">
        <v>28</v>
      </c>
      <c r="D17" s="66">
        <v>0</v>
      </c>
      <c r="E17" s="66">
        <v>0</v>
      </c>
      <c r="F17" s="66">
        <v>0</v>
      </c>
      <c r="G17" s="66">
        <v>7600</v>
      </c>
      <c r="H17" s="66">
        <v>600</v>
      </c>
      <c r="I17" s="66">
        <v>1300</v>
      </c>
      <c r="J17" s="66" t="s">
        <v>251</v>
      </c>
      <c r="K17" s="66">
        <v>2200</v>
      </c>
      <c r="L17" s="66">
        <v>0</v>
      </c>
    </row>
    <row r="18" spans="1:12" x14ac:dyDescent="0.3">
      <c r="A18" s="66" t="s">
        <v>115</v>
      </c>
      <c r="B18" s="66" t="s">
        <v>37</v>
      </c>
      <c r="C18" s="66" t="s">
        <v>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 t="s">
        <v>251</v>
      </c>
      <c r="K18" s="66">
        <v>0</v>
      </c>
      <c r="L18" s="66">
        <v>0</v>
      </c>
    </row>
    <row r="19" spans="1:12" x14ac:dyDescent="0.3">
      <c r="A19" s="66" t="s">
        <v>116</v>
      </c>
      <c r="B19" s="66" t="s">
        <v>38</v>
      </c>
      <c r="C19" s="66" t="s">
        <v>28</v>
      </c>
      <c r="D19" s="66">
        <v>595</v>
      </c>
      <c r="E19" s="66">
        <v>515</v>
      </c>
      <c r="F19" s="66">
        <v>5635</v>
      </c>
      <c r="G19" s="66">
        <v>1600</v>
      </c>
      <c r="H19" s="66">
        <v>500</v>
      </c>
      <c r="I19" s="66">
        <v>600</v>
      </c>
      <c r="J19" s="66" t="s">
        <v>251</v>
      </c>
      <c r="K19" s="66">
        <v>1100</v>
      </c>
      <c r="L19" s="66">
        <v>1100</v>
      </c>
    </row>
    <row r="20" spans="1:12" x14ac:dyDescent="0.3">
      <c r="A20" s="66" t="s">
        <v>117</v>
      </c>
      <c r="B20" s="66" t="s">
        <v>39</v>
      </c>
      <c r="C20" s="66" t="s">
        <v>28</v>
      </c>
      <c r="D20" s="66">
        <v>26270</v>
      </c>
      <c r="E20" s="66">
        <v>19060</v>
      </c>
      <c r="F20" s="66">
        <v>22175</v>
      </c>
      <c r="G20" s="66">
        <v>43300</v>
      </c>
      <c r="H20" s="66">
        <v>43200</v>
      </c>
      <c r="I20" s="66">
        <v>38100</v>
      </c>
      <c r="J20" s="66" t="s">
        <v>251</v>
      </c>
      <c r="K20" s="66">
        <v>51100</v>
      </c>
      <c r="L20" s="66">
        <v>49900</v>
      </c>
    </row>
    <row r="21" spans="1:12" x14ac:dyDescent="0.3">
      <c r="A21" s="66" t="s">
        <v>118</v>
      </c>
      <c r="B21" s="66" t="s">
        <v>40</v>
      </c>
      <c r="C21" s="66" t="s">
        <v>28</v>
      </c>
      <c r="D21" s="66">
        <v>13385</v>
      </c>
      <c r="E21" s="66">
        <v>10055</v>
      </c>
      <c r="F21" s="66">
        <v>11965</v>
      </c>
      <c r="G21" s="66">
        <v>10600</v>
      </c>
      <c r="H21" s="66">
        <v>15500</v>
      </c>
      <c r="I21" s="66">
        <v>10800</v>
      </c>
      <c r="J21" s="66" t="s">
        <v>251</v>
      </c>
      <c r="K21" s="66">
        <v>16400</v>
      </c>
      <c r="L21" s="66">
        <v>8300</v>
      </c>
    </row>
    <row r="22" spans="1:12" x14ac:dyDescent="0.3">
      <c r="A22" s="66" t="s">
        <v>119</v>
      </c>
      <c r="B22" s="66" t="s">
        <v>41</v>
      </c>
      <c r="C22" s="66" t="s">
        <v>28</v>
      </c>
      <c r="D22" s="66">
        <v>0</v>
      </c>
      <c r="E22" s="66">
        <v>0</v>
      </c>
      <c r="F22" s="66">
        <v>0</v>
      </c>
      <c r="G22" s="66">
        <v>0</v>
      </c>
      <c r="H22" s="66">
        <v>4400</v>
      </c>
      <c r="I22" s="66">
        <v>4200</v>
      </c>
      <c r="J22" s="66" t="s">
        <v>251</v>
      </c>
      <c r="K22" s="66">
        <v>3900</v>
      </c>
      <c r="L22" s="66">
        <v>4500</v>
      </c>
    </row>
    <row r="23" spans="1:12" x14ac:dyDescent="0.3">
      <c r="A23" s="66" t="s">
        <v>120</v>
      </c>
      <c r="B23" s="66" t="s">
        <v>42</v>
      </c>
      <c r="C23" s="66" t="s">
        <v>28</v>
      </c>
      <c r="D23" s="66">
        <v>0</v>
      </c>
      <c r="E23" s="66">
        <v>0</v>
      </c>
      <c r="F23" s="66">
        <v>3590</v>
      </c>
      <c r="G23" s="66">
        <v>4100</v>
      </c>
      <c r="H23" s="66">
        <v>0</v>
      </c>
      <c r="I23" s="66">
        <v>0</v>
      </c>
      <c r="J23" s="66" t="s">
        <v>251</v>
      </c>
      <c r="K23" s="66">
        <v>0</v>
      </c>
      <c r="L23" s="66">
        <v>0</v>
      </c>
    </row>
    <row r="24" spans="1:12" x14ac:dyDescent="0.3">
      <c r="A24" s="66" t="s">
        <v>121</v>
      </c>
      <c r="B24" s="66" t="s">
        <v>43</v>
      </c>
      <c r="C24" s="66" t="s">
        <v>28</v>
      </c>
      <c r="G24" s="66">
        <v>12700</v>
      </c>
      <c r="H24" s="66">
        <v>12700</v>
      </c>
      <c r="I24" s="66">
        <v>10300</v>
      </c>
      <c r="J24" s="66" t="s">
        <v>251</v>
      </c>
      <c r="K24" s="66">
        <v>9900</v>
      </c>
      <c r="L24" s="66">
        <v>8500</v>
      </c>
    </row>
    <row r="25" spans="1:12" x14ac:dyDescent="0.3">
      <c r="A25" s="66" t="s">
        <v>122</v>
      </c>
      <c r="B25" s="66" t="s">
        <v>44</v>
      </c>
      <c r="C25" s="66" t="s">
        <v>28</v>
      </c>
      <c r="D25" s="66">
        <v>205</v>
      </c>
      <c r="E25" s="66">
        <v>750</v>
      </c>
      <c r="F25" s="66">
        <v>-3735</v>
      </c>
      <c r="G25" s="66">
        <v>2200</v>
      </c>
      <c r="H25" s="66">
        <v>-1500</v>
      </c>
      <c r="I25" s="66">
        <v>-1500</v>
      </c>
      <c r="J25" s="66" t="s">
        <v>251</v>
      </c>
      <c r="K25" s="66">
        <v>0</v>
      </c>
      <c r="L25" s="66">
        <v>4600</v>
      </c>
    </row>
    <row r="26" spans="1:12" x14ac:dyDescent="0.3">
      <c r="A26" s="66" t="s">
        <v>123</v>
      </c>
      <c r="B26" s="66" t="s">
        <v>45</v>
      </c>
      <c r="C26" s="66" t="s">
        <v>28</v>
      </c>
      <c r="D26" s="66">
        <v>0</v>
      </c>
      <c r="E26" s="66">
        <v>0</v>
      </c>
      <c r="F26" s="66">
        <v>290</v>
      </c>
      <c r="G26" s="66">
        <v>0</v>
      </c>
      <c r="H26" s="66">
        <v>0</v>
      </c>
      <c r="I26" s="66">
        <v>0</v>
      </c>
      <c r="J26" s="66" t="s">
        <v>251</v>
      </c>
      <c r="K26" s="66">
        <v>500</v>
      </c>
      <c r="L26" s="66">
        <v>0</v>
      </c>
    </row>
    <row r="27" spans="1:12" x14ac:dyDescent="0.3">
      <c r="A27" s="66" t="s">
        <v>124</v>
      </c>
      <c r="B27" s="66" t="s">
        <v>46</v>
      </c>
      <c r="C27" s="66" t="s">
        <v>28</v>
      </c>
      <c r="D27" s="66">
        <v>84960</v>
      </c>
      <c r="E27" s="66">
        <v>76675</v>
      </c>
      <c r="F27" s="66">
        <v>389400</v>
      </c>
      <c r="G27" s="66">
        <v>50600</v>
      </c>
      <c r="H27" s="66">
        <v>64300</v>
      </c>
      <c r="I27" s="66">
        <v>66100</v>
      </c>
      <c r="J27" s="66" t="s">
        <v>251</v>
      </c>
      <c r="K27" s="66">
        <v>75600</v>
      </c>
      <c r="L27" s="66">
        <v>104800</v>
      </c>
    </row>
    <row r="28" spans="1:12" x14ac:dyDescent="0.3">
      <c r="A28" s="66" t="s">
        <v>125</v>
      </c>
      <c r="B28" s="66" t="s">
        <v>47</v>
      </c>
      <c r="C28" s="66" t="s">
        <v>28</v>
      </c>
      <c r="D28" s="66">
        <v>41460</v>
      </c>
      <c r="E28" s="66">
        <v>48965</v>
      </c>
      <c r="F28" s="66">
        <v>48965</v>
      </c>
      <c r="G28" s="66">
        <v>42400</v>
      </c>
      <c r="H28" s="66">
        <v>55100</v>
      </c>
      <c r="I28" s="66">
        <v>46500</v>
      </c>
      <c r="J28" s="66" t="s">
        <v>251</v>
      </c>
      <c r="K28" s="66">
        <v>55900</v>
      </c>
      <c r="L28" s="66">
        <v>84400</v>
      </c>
    </row>
    <row r="29" spans="1:12" x14ac:dyDescent="0.3">
      <c r="A29" s="66" t="s">
        <v>126</v>
      </c>
      <c r="B29" s="66" t="s">
        <v>48</v>
      </c>
      <c r="C29" s="66" t="s">
        <v>28</v>
      </c>
      <c r="D29" s="66">
        <v>0</v>
      </c>
      <c r="E29" s="66">
        <v>4300</v>
      </c>
      <c r="F29" s="66">
        <v>1800</v>
      </c>
      <c r="G29" s="66">
        <v>0</v>
      </c>
      <c r="H29" s="66">
        <v>0</v>
      </c>
      <c r="I29" s="66">
        <v>0</v>
      </c>
      <c r="J29" s="66" t="s">
        <v>251</v>
      </c>
      <c r="K29" s="66">
        <v>100</v>
      </c>
      <c r="L29" s="66">
        <v>300</v>
      </c>
    </row>
    <row r="30" spans="1:12" x14ac:dyDescent="0.3">
      <c r="A30" s="66" t="s">
        <v>248</v>
      </c>
      <c r="B30" s="66" t="s">
        <v>249</v>
      </c>
      <c r="C30" s="66" t="s">
        <v>28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 t="s">
        <v>251</v>
      </c>
      <c r="K30" s="66">
        <v>0</v>
      </c>
      <c r="L30" s="66">
        <v>1000</v>
      </c>
    </row>
    <row r="31" spans="1:12" x14ac:dyDescent="0.3">
      <c r="A31" s="66" t="s">
        <v>127</v>
      </c>
      <c r="B31" s="66" t="s">
        <v>49</v>
      </c>
      <c r="C31" s="66" t="s">
        <v>28</v>
      </c>
      <c r="D31" s="66">
        <v>10075</v>
      </c>
      <c r="E31" s="66">
        <v>8775</v>
      </c>
      <c r="F31" s="66">
        <v>9635</v>
      </c>
      <c r="G31" s="66">
        <v>9200</v>
      </c>
      <c r="H31" s="66">
        <v>6400</v>
      </c>
      <c r="I31" s="66">
        <v>4200</v>
      </c>
      <c r="J31" s="66" t="s">
        <v>251</v>
      </c>
      <c r="K31" s="66">
        <v>4200</v>
      </c>
      <c r="L31" s="66">
        <v>13100</v>
      </c>
    </row>
    <row r="32" spans="1:12" x14ac:dyDescent="0.3">
      <c r="A32" s="66" t="s">
        <v>128</v>
      </c>
      <c r="B32" s="66" t="s">
        <v>50</v>
      </c>
      <c r="C32" s="66" t="s">
        <v>28</v>
      </c>
      <c r="D32" s="66">
        <v>1115</v>
      </c>
      <c r="E32" s="66">
        <v>910</v>
      </c>
      <c r="F32" s="66">
        <v>1915</v>
      </c>
      <c r="G32" s="66">
        <v>1900</v>
      </c>
      <c r="H32" s="66">
        <v>2000</v>
      </c>
      <c r="I32" s="66">
        <v>2100</v>
      </c>
      <c r="J32" s="66" t="s">
        <v>251</v>
      </c>
      <c r="K32" s="66">
        <v>2100</v>
      </c>
      <c r="L32" s="66">
        <v>2200</v>
      </c>
    </row>
    <row r="33" spans="1:12" x14ac:dyDescent="0.3">
      <c r="A33" s="66" t="s">
        <v>129</v>
      </c>
      <c r="B33" s="66" t="s">
        <v>51</v>
      </c>
      <c r="C33" s="66" t="s">
        <v>28</v>
      </c>
      <c r="D33" s="66">
        <v>13895</v>
      </c>
      <c r="E33" s="66">
        <v>17460</v>
      </c>
      <c r="F33" s="66">
        <v>18255</v>
      </c>
      <c r="G33" s="66">
        <v>16700</v>
      </c>
      <c r="H33" s="66">
        <v>21400</v>
      </c>
      <c r="I33" s="66">
        <v>17400</v>
      </c>
      <c r="J33" s="66" t="s">
        <v>251</v>
      </c>
      <c r="K33" s="66">
        <v>21800</v>
      </c>
      <c r="L33" s="66">
        <v>25600</v>
      </c>
    </row>
    <row r="34" spans="1:12" x14ac:dyDescent="0.3">
      <c r="A34" s="66" t="s">
        <v>130</v>
      </c>
      <c r="B34" s="66" t="s">
        <v>52</v>
      </c>
      <c r="C34" s="66" t="s">
        <v>28</v>
      </c>
      <c r="D34" s="66">
        <v>6985</v>
      </c>
      <c r="E34" s="66">
        <v>7340</v>
      </c>
      <c r="F34" s="66">
        <v>8180</v>
      </c>
      <c r="G34" s="66">
        <v>6900</v>
      </c>
      <c r="H34" s="66">
        <v>6900</v>
      </c>
      <c r="I34" s="66">
        <v>8700</v>
      </c>
      <c r="J34" s="66" t="s">
        <v>251</v>
      </c>
      <c r="K34" s="66">
        <v>10300</v>
      </c>
      <c r="L34" s="66">
        <v>12200</v>
      </c>
    </row>
    <row r="35" spans="1:12" x14ac:dyDescent="0.3">
      <c r="A35" s="66" t="s">
        <v>131</v>
      </c>
      <c r="B35" s="66" t="s">
        <v>53</v>
      </c>
      <c r="C35" s="66" t="s">
        <v>28</v>
      </c>
      <c r="D35" s="66">
        <v>8705</v>
      </c>
      <c r="E35" s="66">
        <v>9510</v>
      </c>
      <c r="F35" s="66">
        <v>7765</v>
      </c>
      <c r="G35" s="66">
        <v>6000</v>
      </c>
      <c r="H35" s="66">
        <v>9600</v>
      </c>
      <c r="I35" s="66">
        <v>10200</v>
      </c>
      <c r="J35" s="66" t="s">
        <v>251</v>
      </c>
      <c r="K35" s="66">
        <v>13700</v>
      </c>
      <c r="L35" s="66">
        <v>23700</v>
      </c>
    </row>
    <row r="36" spans="1:12" x14ac:dyDescent="0.3">
      <c r="A36" s="66" t="s">
        <v>132</v>
      </c>
      <c r="B36" s="66" t="s">
        <v>54</v>
      </c>
      <c r="C36" s="66" t="s">
        <v>28</v>
      </c>
      <c r="D36" s="66">
        <v>18600</v>
      </c>
      <c r="E36" s="66">
        <v>23215</v>
      </c>
      <c r="F36" s="66">
        <v>23295</v>
      </c>
      <c r="G36" s="66">
        <v>4000</v>
      </c>
      <c r="H36" s="66">
        <v>4900</v>
      </c>
      <c r="I36" s="66">
        <v>6900</v>
      </c>
      <c r="J36" s="66" t="s">
        <v>251</v>
      </c>
      <c r="K36" s="66">
        <v>5200</v>
      </c>
      <c r="L36" s="66">
        <v>7100</v>
      </c>
    </row>
    <row r="37" spans="1:12" x14ac:dyDescent="0.3">
      <c r="A37" s="66" t="s">
        <v>133</v>
      </c>
      <c r="B37" s="66" t="s">
        <v>55</v>
      </c>
      <c r="C37" s="66" t="s">
        <v>28</v>
      </c>
      <c r="D37" s="66">
        <v>1030</v>
      </c>
      <c r="E37" s="66">
        <v>325</v>
      </c>
      <c r="F37" s="66">
        <v>1125</v>
      </c>
      <c r="G37" s="66">
        <v>1200</v>
      </c>
      <c r="H37" s="66">
        <v>1400</v>
      </c>
      <c r="I37" s="66">
        <v>2500</v>
      </c>
      <c r="J37" s="66" t="s">
        <v>251</v>
      </c>
      <c r="K37" s="66">
        <v>3000</v>
      </c>
      <c r="L37" s="66">
        <v>6100</v>
      </c>
    </row>
    <row r="38" spans="1:12" x14ac:dyDescent="0.3">
      <c r="A38" s="66" t="s">
        <v>134</v>
      </c>
      <c r="B38" s="66" t="s">
        <v>56</v>
      </c>
      <c r="C38" s="66" t="s">
        <v>28</v>
      </c>
      <c r="D38" s="66">
        <v>8205</v>
      </c>
      <c r="E38" s="66">
        <v>12555</v>
      </c>
      <c r="F38" s="66">
        <v>12340</v>
      </c>
      <c r="J38" s="66" t="s">
        <v>251</v>
      </c>
    </row>
    <row r="39" spans="1:12" x14ac:dyDescent="0.3">
      <c r="A39" s="66" t="s">
        <v>135</v>
      </c>
      <c r="B39" s="66" t="s">
        <v>57</v>
      </c>
      <c r="C39" s="66" t="s">
        <v>28</v>
      </c>
      <c r="D39" s="66">
        <v>24900</v>
      </c>
      <c r="E39" s="66">
        <v>4495</v>
      </c>
      <c r="F39" s="66">
        <v>317140</v>
      </c>
      <c r="G39" s="66">
        <v>4200</v>
      </c>
      <c r="H39" s="66">
        <v>4300</v>
      </c>
      <c r="I39" s="66">
        <v>12700</v>
      </c>
      <c r="J39" s="66" t="s">
        <v>251</v>
      </c>
      <c r="K39" s="66">
        <v>14500</v>
      </c>
      <c r="L39" s="66">
        <v>13300</v>
      </c>
    </row>
    <row r="40" spans="1:12" x14ac:dyDescent="0.3">
      <c r="A40" s="66" t="s">
        <v>136</v>
      </c>
      <c r="B40" s="66" t="s">
        <v>58</v>
      </c>
      <c r="C40" s="66" t="s">
        <v>28</v>
      </c>
      <c r="D40" s="66">
        <v>141115</v>
      </c>
      <c r="E40" s="66">
        <v>146230</v>
      </c>
      <c r="F40" s="66">
        <v>159640</v>
      </c>
      <c r="G40" s="66">
        <v>158100</v>
      </c>
      <c r="H40" s="66">
        <v>144300</v>
      </c>
      <c r="I40" s="66">
        <v>122200</v>
      </c>
      <c r="J40" s="66" t="s">
        <v>251</v>
      </c>
      <c r="K40" s="66">
        <v>130500</v>
      </c>
      <c r="L40" s="66">
        <v>228100</v>
      </c>
    </row>
    <row r="41" spans="1:12" x14ac:dyDescent="0.3">
      <c r="A41" s="66" t="s">
        <v>137</v>
      </c>
      <c r="B41" s="66" t="s">
        <v>59</v>
      </c>
      <c r="C41" s="66" t="s">
        <v>28</v>
      </c>
      <c r="D41" s="66">
        <v>52675</v>
      </c>
      <c r="E41" s="66">
        <v>55230</v>
      </c>
      <c r="F41" s="66">
        <v>52955</v>
      </c>
      <c r="G41" s="66">
        <v>54400</v>
      </c>
      <c r="H41" s="66">
        <v>55100</v>
      </c>
      <c r="I41" s="66">
        <v>38800</v>
      </c>
      <c r="J41" s="66" t="s">
        <v>251</v>
      </c>
      <c r="K41" s="66">
        <v>46500</v>
      </c>
      <c r="L41" s="66">
        <v>82600</v>
      </c>
    </row>
    <row r="42" spans="1:12" x14ac:dyDescent="0.3">
      <c r="A42" s="66" t="s">
        <v>138</v>
      </c>
      <c r="B42" s="66" t="s">
        <v>60</v>
      </c>
      <c r="C42" s="66" t="s">
        <v>28</v>
      </c>
      <c r="D42" s="66">
        <v>26390</v>
      </c>
      <c r="E42" s="66">
        <v>32910</v>
      </c>
      <c r="F42" s="66">
        <v>29320</v>
      </c>
      <c r="G42" s="66">
        <v>28700</v>
      </c>
      <c r="H42" s="66">
        <v>30300</v>
      </c>
      <c r="I42" s="66">
        <v>21800</v>
      </c>
      <c r="J42" s="66" t="s">
        <v>251</v>
      </c>
      <c r="K42" s="66">
        <v>23500</v>
      </c>
      <c r="L42" s="66">
        <v>28000</v>
      </c>
    </row>
    <row r="43" spans="1:12" x14ac:dyDescent="0.3">
      <c r="A43" s="66" t="s">
        <v>139</v>
      </c>
      <c r="B43" s="66" t="s">
        <v>61</v>
      </c>
      <c r="C43" s="66" t="s">
        <v>28</v>
      </c>
      <c r="D43" s="66">
        <v>7230</v>
      </c>
      <c r="E43" s="66">
        <v>7750</v>
      </c>
      <c r="F43" s="66">
        <v>8470</v>
      </c>
      <c r="G43" s="66">
        <v>8600</v>
      </c>
      <c r="H43" s="66">
        <v>7700</v>
      </c>
      <c r="I43" s="66">
        <v>7100</v>
      </c>
      <c r="J43" s="66" t="s">
        <v>251</v>
      </c>
      <c r="K43" s="66">
        <v>7500</v>
      </c>
      <c r="L43" s="66">
        <v>7000</v>
      </c>
    </row>
    <row r="44" spans="1:12" x14ac:dyDescent="0.3">
      <c r="A44" s="66" t="s">
        <v>140</v>
      </c>
      <c r="B44" s="66" t="s">
        <v>62</v>
      </c>
      <c r="C44" s="66" t="s">
        <v>28</v>
      </c>
      <c r="D44" s="66">
        <v>9845</v>
      </c>
      <c r="E44" s="66">
        <v>13655</v>
      </c>
      <c r="F44" s="66">
        <v>10450</v>
      </c>
      <c r="G44" s="66">
        <v>10000</v>
      </c>
      <c r="H44" s="66">
        <v>10500</v>
      </c>
      <c r="I44" s="66">
        <v>7300</v>
      </c>
      <c r="J44" s="66" t="s">
        <v>251</v>
      </c>
      <c r="K44" s="66">
        <v>8700</v>
      </c>
      <c r="L44" s="66">
        <v>14500</v>
      </c>
    </row>
    <row r="45" spans="1:12" x14ac:dyDescent="0.3">
      <c r="A45" s="66" t="s">
        <v>141</v>
      </c>
      <c r="B45" s="66" t="s">
        <v>63</v>
      </c>
      <c r="C45" s="66" t="s">
        <v>28</v>
      </c>
      <c r="D45" s="66">
        <v>6810</v>
      </c>
      <c r="E45" s="66">
        <v>9460</v>
      </c>
      <c r="F45" s="66">
        <v>7810</v>
      </c>
      <c r="G45" s="66">
        <v>7500</v>
      </c>
      <c r="H45" s="66">
        <v>8700</v>
      </c>
      <c r="I45" s="66">
        <v>4900</v>
      </c>
      <c r="J45" s="66" t="s">
        <v>251</v>
      </c>
      <c r="K45" s="66">
        <v>5500</v>
      </c>
      <c r="L45" s="66">
        <v>5100</v>
      </c>
    </row>
    <row r="46" spans="1:12" x14ac:dyDescent="0.3">
      <c r="A46" s="66" t="s">
        <v>142</v>
      </c>
      <c r="B46" s="66" t="s">
        <v>64</v>
      </c>
      <c r="C46" s="66" t="s">
        <v>28</v>
      </c>
      <c r="D46" s="66">
        <v>6200</v>
      </c>
      <c r="E46" s="66">
        <v>5945</v>
      </c>
      <c r="F46" s="66">
        <v>4790</v>
      </c>
      <c r="G46" s="66">
        <v>9500</v>
      </c>
      <c r="H46" s="66">
        <v>4700</v>
      </c>
      <c r="I46" s="66">
        <v>1200</v>
      </c>
      <c r="J46" s="66" t="s">
        <v>251</v>
      </c>
      <c r="K46" s="66">
        <v>4600</v>
      </c>
      <c r="L46" s="66">
        <v>23500</v>
      </c>
    </row>
    <row r="47" spans="1:12" x14ac:dyDescent="0.3">
      <c r="A47" s="66" t="s">
        <v>143</v>
      </c>
      <c r="B47" s="66" t="s">
        <v>65</v>
      </c>
      <c r="C47" s="66" t="s">
        <v>28</v>
      </c>
      <c r="D47" s="66">
        <v>3980</v>
      </c>
      <c r="E47" s="66">
        <v>2580</v>
      </c>
      <c r="F47" s="66">
        <v>2600</v>
      </c>
      <c r="G47" s="66">
        <v>2300</v>
      </c>
      <c r="H47" s="66">
        <v>1900</v>
      </c>
      <c r="I47" s="66">
        <v>300</v>
      </c>
      <c r="J47" s="66" t="s">
        <v>251</v>
      </c>
      <c r="K47" s="66">
        <v>2200</v>
      </c>
      <c r="L47" s="66">
        <v>3200</v>
      </c>
    </row>
    <row r="48" spans="1:12" x14ac:dyDescent="0.3">
      <c r="A48" s="66" t="s">
        <v>144</v>
      </c>
      <c r="B48" s="66" t="s">
        <v>66</v>
      </c>
      <c r="C48" s="66" t="s">
        <v>28</v>
      </c>
      <c r="D48" s="66">
        <v>1515</v>
      </c>
      <c r="E48" s="66">
        <v>2345</v>
      </c>
      <c r="F48" s="66">
        <v>1495</v>
      </c>
      <c r="G48" s="66">
        <v>6300</v>
      </c>
      <c r="H48" s="66">
        <v>2100</v>
      </c>
      <c r="I48" s="66">
        <v>400</v>
      </c>
      <c r="J48" s="66" t="s">
        <v>251</v>
      </c>
      <c r="K48" s="66">
        <v>1000</v>
      </c>
      <c r="L48" s="66">
        <v>6200</v>
      </c>
    </row>
    <row r="49" spans="1:12" x14ac:dyDescent="0.3">
      <c r="A49" s="66" t="s">
        <v>145</v>
      </c>
      <c r="B49" s="66" t="s">
        <v>67</v>
      </c>
      <c r="C49" s="66" t="s">
        <v>28</v>
      </c>
      <c r="D49" s="66">
        <v>705</v>
      </c>
      <c r="E49" s="66">
        <v>1020</v>
      </c>
      <c r="F49" s="66">
        <v>695</v>
      </c>
      <c r="G49" s="66">
        <v>900</v>
      </c>
      <c r="H49" s="66">
        <v>700</v>
      </c>
      <c r="I49" s="66">
        <v>500</v>
      </c>
      <c r="J49" s="66" t="s">
        <v>251</v>
      </c>
      <c r="K49" s="66">
        <v>1400</v>
      </c>
      <c r="L49" s="66">
        <v>14100</v>
      </c>
    </row>
    <row r="50" spans="1:12" x14ac:dyDescent="0.3">
      <c r="A50" s="66" t="s">
        <v>146</v>
      </c>
      <c r="B50" s="66" t="s">
        <v>68</v>
      </c>
      <c r="C50" s="66" t="s">
        <v>28</v>
      </c>
      <c r="D50" s="66">
        <v>20085</v>
      </c>
      <c r="E50" s="66">
        <v>16375</v>
      </c>
      <c r="F50" s="66">
        <v>18845</v>
      </c>
      <c r="G50" s="66">
        <v>16200</v>
      </c>
      <c r="H50" s="66">
        <v>20100</v>
      </c>
      <c r="I50" s="66">
        <v>15800</v>
      </c>
      <c r="J50" s="66" t="s">
        <v>251</v>
      </c>
      <c r="K50" s="66">
        <v>18400</v>
      </c>
      <c r="L50" s="66">
        <v>31100</v>
      </c>
    </row>
    <row r="51" spans="1:12" x14ac:dyDescent="0.3">
      <c r="A51" s="66" t="s">
        <v>147</v>
      </c>
      <c r="B51" s="66" t="s">
        <v>69</v>
      </c>
      <c r="C51" s="66" t="s">
        <v>28</v>
      </c>
      <c r="D51" s="66">
        <v>2635</v>
      </c>
      <c r="E51" s="66">
        <v>5050</v>
      </c>
      <c r="F51" s="66">
        <v>8070</v>
      </c>
      <c r="G51" s="66">
        <v>6600</v>
      </c>
      <c r="H51" s="66">
        <v>4000</v>
      </c>
      <c r="I51" s="66">
        <v>2100</v>
      </c>
      <c r="J51" s="66" t="s">
        <v>251</v>
      </c>
      <c r="K51" s="66">
        <v>1100</v>
      </c>
      <c r="L51" s="66">
        <v>21100</v>
      </c>
    </row>
    <row r="52" spans="1:12" x14ac:dyDescent="0.3">
      <c r="A52" s="66" t="s">
        <v>148</v>
      </c>
      <c r="B52" s="66" t="s">
        <v>70</v>
      </c>
      <c r="C52" s="66" t="s">
        <v>28</v>
      </c>
      <c r="D52" s="66">
        <v>43335</v>
      </c>
      <c r="E52" s="66">
        <v>38480</v>
      </c>
      <c r="F52" s="66">
        <v>47175</v>
      </c>
      <c r="G52" s="66">
        <v>49200</v>
      </c>
      <c r="H52" s="66">
        <v>42500</v>
      </c>
      <c r="I52" s="66">
        <v>38400</v>
      </c>
      <c r="J52" s="66" t="s">
        <v>251</v>
      </c>
      <c r="K52" s="66">
        <v>36800</v>
      </c>
      <c r="L52" s="66">
        <v>67000</v>
      </c>
    </row>
    <row r="53" spans="1:12" x14ac:dyDescent="0.3">
      <c r="A53" s="66" t="s">
        <v>149</v>
      </c>
      <c r="B53" s="66" t="s">
        <v>71</v>
      </c>
      <c r="C53" s="66" t="s">
        <v>28</v>
      </c>
      <c r="D53" s="66">
        <v>10140</v>
      </c>
      <c r="E53" s="66">
        <v>9130</v>
      </c>
      <c r="F53" s="66">
        <v>11430</v>
      </c>
      <c r="G53" s="66">
        <v>11700</v>
      </c>
      <c r="H53" s="66">
        <v>8500</v>
      </c>
      <c r="I53" s="66">
        <v>9300</v>
      </c>
      <c r="J53" s="66" t="s">
        <v>251</v>
      </c>
      <c r="K53" s="66">
        <v>10700</v>
      </c>
      <c r="L53" s="66">
        <v>27100</v>
      </c>
    </row>
    <row r="54" spans="1:12" x14ac:dyDescent="0.3">
      <c r="A54" s="66" t="s">
        <v>150</v>
      </c>
      <c r="B54" s="66" t="s">
        <v>72</v>
      </c>
      <c r="C54" s="66" t="s">
        <v>28</v>
      </c>
      <c r="D54" s="66">
        <v>30360</v>
      </c>
      <c r="E54" s="66">
        <v>27045</v>
      </c>
      <c r="F54" s="66">
        <v>32535</v>
      </c>
      <c r="G54" s="66">
        <v>34100</v>
      </c>
      <c r="H54" s="66">
        <v>31400</v>
      </c>
      <c r="I54" s="66">
        <v>27200</v>
      </c>
      <c r="J54" s="66" t="s">
        <v>251</v>
      </c>
      <c r="K54" s="66">
        <v>23500</v>
      </c>
      <c r="L54" s="66">
        <v>34900</v>
      </c>
    </row>
    <row r="55" spans="1:12" x14ac:dyDescent="0.3">
      <c r="A55" s="66" t="s">
        <v>151</v>
      </c>
      <c r="B55" s="66" t="s">
        <v>73</v>
      </c>
      <c r="C55" s="66" t="s">
        <v>28</v>
      </c>
      <c r="D55" s="66">
        <v>42470</v>
      </c>
      <c r="E55" s="66">
        <v>47470</v>
      </c>
      <c r="F55" s="66">
        <v>51440</v>
      </c>
      <c r="G55" s="66">
        <v>47900</v>
      </c>
      <c r="H55" s="66">
        <v>42700</v>
      </c>
      <c r="I55" s="66">
        <v>42900</v>
      </c>
      <c r="J55" s="66" t="s">
        <v>251</v>
      </c>
      <c r="K55" s="66">
        <v>46100</v>
      </c>
      <c r="L55" s="66">
        <v>57400</v>
      </c>
    </row>
    <row r="56" spans="1:12" x14ac:dyDescent="0.3">
      <c r="A56" s="66" t="s">
        <v>152</v>
      </c>
      <c r="B56" s="66" t="s">
        <v>74</v>
      </c>
      <c r="C56" s="66" t="s">
        <v>28</v>
      </c>
      <c r="D56" s="66">
        <v>10090</v>
      </c>
      <c r="E56" s="66">
        <v>12455</v>
      </c>
      <c r="F56" s="66">
        <v>12960</v>
      </c>
      <c r="G56" s="66">
        <v>11900</v>
      </c>
      <c r="H56" s="66">
        <v>10800</v>
      </c>
      <c r="I56" s="66">
        <v>12300</v>
      </c>
      <c r="J56" s="66" t="s">
        <v>251</v>
      </c>
      <c r="K56" s="66">
        <v>12400</v>
      </c>
      <c r="L56" s="66">
        <v>15700</v>
      </c>
    </row>
    <row r="57" spans="1:12" x14ac:dyDescent="0.3">
      <c r="A57" s="66" t="s">
        <v>153</v>
      </c>
      <c r="B57" s="66" t="s">
        <v>75</v>
      </c>
      <c r="C57" s="66" t="s">
        <v>28</v>
      </c>
      <c r="D57" s="66">
        <v>6575</v>
      </c>
      <c r="E57" s="66">
        <v>6820</v>
      </c>
      <c r="F57" s="66">
        <v>8115</v>
      </c>
      <c r="G57" s="66">
        <v>8100</v>
      </c>
      <c r="H57" s="66">
        <v>8700</v>
      </c>
      <c r="I57" s="66">
        <v>7300</v>
      </c>
      <c r="J57" s="66" t="s">
        <v>251</v>
      </c>
      <c r="K57" s="66">
        <v>7900</v>
      </c>
      <c r="L57" s="66">
        <v>9500</v>
      </c>
    </row>
    <row r="58" spans="1:12" x14ac:dyDescent="0.3">
      <c r="A58" s="66" t="s">
        <v>154</v>
      </c>
      <c r="B58" s="66" t="s">
        <v>76</v>
      </c>
      <c r="C58" s="66" t="s">
        <v>28</v>
      </c>
      <c r="D58" s="66">
        <v>15655</v>
      </c>
      <c r="E58" s="66">
        <v>20060</v>
      </c>
      <c r="F58" s="66">
        <v>20125</v>
      </c>
      <c r="G58" s="66">
        <v>20000</v>
      </c>
      <c r="H58" s="66">
        <v>20600</v>
      </c>
      <c r="I58" s="66">
        <v>16400</v>
      </c>
      <c r="J58" s="66" t="s">
        <v>251</v>
      </c>
      <c r="K58" s="66">
        <v>20900</v>
      </c>
      <c r="L58" s="66">
        <v>27400</v>
      </c>
    </row>
    <row r="59" spans="1:12" x14ac:dyDescent="0.3">
      <c r="A59" s="66" t="s">
        <v>155</v>
      </c>
      <c r="B59" s="66" t="s">
        <v>77</v>
      </c>
      <c r="C59" s="66" t="s">
        <v>28</v>
      </c>
      <c r="D59" s="66">
        <v>4835</v>
      </c>
      <c r="E59" s="66">
        <v>6940</v>
      </c>
      <c r="F59" s="66">
        <v>6340</v>
      </c>
      <c r="G59" s="66">
        <v>6300</v>
      </c>
      <c r="H59" s="66">
        <v>6600</v>
      </c>
      <c r="I59" s="66">
        <v>5700</v>
      </c>
      <c r="J59" s="66" t="s">
        <v>251</v>
      </c>
      <c r="K59" s="66">
        <v>6600</v>
      </c>
      <c r="L59" s="66">
        <v>5700</v>
      </c>
    </row>
    <row r="60" spans="1:12" x14ac:dyDescent="0.3">
      <c r="A60" s="66" t="s">
        <v>156</v>
      </c>
      <c r="B60" s="66" t="s">
        <v>78</v>
      </c>
      <c r="C60" s="66" t="s">
        <v>28</v>
      </c>
      <c r="D60" s="66">
        <v>10150</v>
      </c>
      <c r="E60" s="66">
        <v>8135</v>
      </c>
      <c r="F60" s="66">
        <v>10240</v>
      </c>
      <c r="G60" s="66">
        <v>7900</v>
      </c>
      <c r="H60" s="66">
        <v>2600</v>
      </c>
      <c r="I60" s="66">
        <v>6900</v>
      </c>
      <c r="J60" s="66" t="s">
        <v>251</v>
      </c>
      <c r="K60" s="66">
        <v>4900</v>
      </c>
      <c r="L60" s="66">
        <v>4800</v>
      </c>
    </row>
    <row r="61" spans="1:12" x14ac:dyDescent="0.3">
      <c r="A61" s="66" t="s">
        <v>157</v>
      </c>
      <c r="B61" s="66" t="s">
        <v>79</v>
      </c>
      <c r="C61" s="66" t="s">
        <v>28</v>
      </c>
      <c r="D61" s="66">
        <v>9425</v>
      </c>
      <c r="E61" s="66">
        <v>4560</v>
      </c>
      <c r="F61" s="66">
        <v>7880</v>
      </c>
      <c r="G61" s="66">
        <v>6800</v>
      </c>
      <c r="H61" s="66">
        <v>1900</v>
      </c>
      <c r="I61" s="66">
        <v>6000</v>
      </c>
      <c r="J61" s="66" t="s">
        <v>251</v>
      </c>
      <c r="K61" s="66">
        <v>4500</v>
      </c>
      <c r="L61" s="66">
        <v>4300</v>
      </c>
    </row>
    <row r="62" spans="1:12" x14ac:dyDescent="0.3">
      <c r="A62" s="66" t="s">
        <v>158</v>
      </c>
      <c r="B62" s="66" t="s">
        <v>29</v>
      </c>
      <c r="C62" s="66" t="s">
        <v>28</v>
      </c>
      <c r="D62" s="66">
        <v>193495</v>
      </c>
      <c r="E62" s="66">
        <v>188165</v>
      </c>
      <c r="F62" s="66">
        <v>499370</v>
      </c>
      <c r="G62" s="66">
        <v>187700</v>
      </c>
      <c r="H62" s="66">
        <v>192400</v>
      </c>
      <c r="I62" s="66">
        <v>166000</v>
      </c>
      <c r="J62" s="66" t="s">
        <v>251</v>
      </c>
      <c r="K62" s="66">
        <v>196900</v>
      </c>
      <c r="L62" s="66">
        <v>304400</v>
      </c>
    </row>
    <row r="63" spans="1:12" x14ac:dyDescent="0.3">
      <c r="A63" s="66" t="s">
        <v>159</v>
      </c>
      <c r="B63" s="66" t="s">
        <v>58</v>
      </c>
      <c r="C63" s="66" t="s">
        <v>28</v>
      </c>
      <c r="D63" s="66">
        <v>-141115</v>
      </c>
      <c r="E63" s="66">
        <v>-146230</v>
      </c>
      <c r="F63" s="66">
        <v>-159640</v>
      </c>
      <c r="G63" s="66">
        <v>-158100</v>
      </c>
      <c r="H63" s="66">
        <v>-144300</v>
      </c>
      <c r="I63" s="66">
        <v>-122200</v>
      </c>
      <c r="J63" s="66" t="s">
        <v>251</v>
      </c>
      <c r="K63" s="66">
        <v>-130500</v>
      </c>
      <c r="L63" s="66">
        <v>-228100</v>
      </c>
    </row>
    <row r="64" spans="1:12" x14ac:dyDescent="0.3">
      <c r="A64" s="66" t="s">
        <v>160</v>
      </c>
      <c r="B64" s="66" t="s">
        <v>80</v>
      </c>
      <c r="C64" s="66" t="s">
        <v>28</v>
      </c>
      <c r="D64" s="66">
        <v>52380</v>
      </c>
      <c r="E64" s="66">
        <v>41935</v>
      </c>
      <c r="F64" s="66">
        <v>339730</v>
      </c>
      <c r="G64" s="66">
        <v>29600</v>
      </c>
      <c r="H64" s="66">
        <v>48100</v>
      </c>
      <c r="I64" s="66">
        <v>43800</v>
      </c>
      <c r="J64" s="66" t="s">
        <v>251</v>
      </c>
      <c r="K64" s="66">
        <v>66400</v>
      </c>
      <c r="L64" s="66">
        <v>76300</v>
      </c>
    </row>
    <row r="65" spans="1:12" x14ac:dyDescent="0.3">
      <c r="A65" s="66" t="s">
        <v>161</v>
      </c>
      <c r="B65" s="66" t="s">
        <v>81</v>
      </c>
      <c r="C65" s="66" t="s">
        <v>28</v>
      </c>
      <c r="D65" s="66">
        <v>-2160</v>
      </c>
      <c r="E65" s="66">
        <v>-2180</v>
      </c>
      <c r="F65" s="66">
        <v>-935</v>
      </c>
      <c r="G65" s="66">
        <v>-500</v>
      </c>
      <c r="H65" s="66">
        <v>-1500</v>
      </c>
      <c r="I65" s="66">
        <v>-1400</v>
      </c>
      <c r="J65" s="66" t="s">
        <v>251</v>
      </c>
      <c r="K65" s="66">
        <v>-1600</v>
      </c>
      <c r="L65" s="66">
        <v>-3100</v>
      </c>
    </row>
    <row r="66" spans="1:12" x14ac:dyDescent="0.3">
      <c r="A66" s="66" t="s">
        <v>162</v>
      </c>
      <c r="B66" s="66" t="s">
        <v>82</v>
      </c>
      <c r="C66" s="66" t="s">
        <v>28</v>
      </c>
      <c r="D66" s="66">
        <v>185</v>
      </c>
      <c r="E66" s="66">
        <v>195</v>
      </c>
      <c r="F66" s="66">
        <v>0</v>
      </c>
      <c r="J66" s="66" t="s">
        <v>251</v>
      </c>
    </row>
    <row r="67" spans="1:12" x14ac:dyDescent="0.3">
      <c r="A67" s="66" t="s">
        <v>163</v>
      </c>
      <c r="B67" s="66" t="s">
        <v>83</v>
      </c>
      <c r="C67" s="66" t="s">
        <v>28</v>
      </c>
      <c r="D67" s="66">
        <v>-730</v>
      </c>
      <c r="E67" s="66">
        <v>-605</v>
      </c>
      <c r="F67" s="66">
        <v>-735</v>
      </c>
      <c r="G67" s="66">
        <v>-800</v>
      </c>
      <c r="H67" s="66">
        <v>-600</v>
      </c>
      <c r="I67" s="66">
        <v>-900</v>
      </c>
      <c r="J67" s="66" t="s">
        <v>251</v>
      </c>
      <c r="K67" s="66">
        <v>-1100</v>
      </c>
      <c r="L67" s="66">
        <v>-2100</v>
      </c>
    </row>
    <row r="68" spans="1:12" x14ac:dyDescent="0.3">
      <c r="A68" s="66" t="s">
        <v>164</v>
      </c>
      <c r="B68" s="66" t="s">
        <v>84</v>
      </c>
      <c r="C68" s="66" t="s">
        <v>28</v>
      </c>
      <c r="D68" s="66">
        <v>49675</v>
      </c>
      <c r="E68" s="66">
        <v>39345</v>
      </c>
      <c r="F68" s="66">
        <v>338060</v>
      </c>
      <c r="G68" s="66">
        <v>28300</v>
      </c>
      <c r="H68" s="66">
        <v>46000</v>
      </c>
      <c r="I68" s="66">
        <v>41500</v>
      </c>
      <c r="J68" s="66" t="s">
        <v>251</v>
      </c>
      <c r="K68" s="66">
        <v>63700</v>
      </c>
      <c r="L68" s="66">
        <v>71100</v>
      </c>
    </row>
    <row r="69" spans="1:12" x14ac:dyDescent="0.3">
      <c r="A69" s="66" t="s">
        <v>165</v>
      </c>
      <c r="B69" s="66" t="s">
        <v>85</v>
      </c>
      <c r="C69" s="66" t="s">
        <v>28</v>
      </c>
      <c r="D69" s="66">
        <v>5</v>
      </c>
      <c r="E69" s="66">
        <v>5</v>
      </c>
      <c r="F69" s="66">
        <v>0</v>
      </c>
      <c r="G69" s="66">
        <v>0</v>
      </c>
      <c r="H69" s="66">
        <v>0</v>
      </c>
      <c r="I69" s="66">
        <v>0</v>
      </c>
      <c r="J69" s="66" t="s">
        <v>251</v>
      </c>
      <c r="K69" s="66">
        <v>0</v>
      </c>
      <c r="L69" s="66">
        <v>0</v>
      </c>
    </row>
    <row r="70" spans="1:12" x14ac:dyDescent="0.3">
      <c r="A70" s="66" t="s">
        <v>166</v>
      </c>
      <c r="B70" s="66" t="s">
        <v>86</v>
      </c>
      <c r="C70" s="66" t="s">
        <v>28</v>
      </c>
      <c r="D70" s="66">
        <v>-21430</v>
      </c>
      <c r="E70" s="66">
        <v>-2555</v>
      </c>
      <c r="F70" s="66">
        <v>-314600</v>
      </c>
      <c r="G70" s="66">
        <v>-4600</v>
      </c>
      <c r="H70" s="66">
        <v>-8900</v>
      </c>
      <c r="I70" s="66">
        <v>-12300</v>
      </c>
      <c r="J70" s="66" t="s">
        <v>251</v>
      </c>
      <c r="K70" s="66">
        <v>-15900</v>
      </c>
      <c r="L70" s="66">
        <v>-13700</v>
      </c>
    </row>
    <row r="71" spans="1:12" x14ac:dyDescent="0.3">
      <c r="A71" s="66" t="s">
        <v>167</v>
      </c>
      <c r="B71" s="66" t="s">
        <v>87</v>
      </c>
      <c r="C71" s="66" t="s">
        <v>28</v>
      </c>
      <c r="D71" s="66">
        <v>28250</v>
      </c>
      <c r="E71" s="66">
        <v>36795</v>
      </c>
      <c r="F71" s="66">
        <v>23460</v>
      </c>
      <c r="G71" s="66">
        <v>23700</v>
      </c>
      <c r="H71" s="66">
        <v>37100</v>
      </c>
      <c r="I71" s="66">
        <v>29200</v>
      </c>
      <c r="J71" s="66" t="s">
        <v>251</v>
      </c>
      <c r="K71" s="66">
        <v>47800</v>
      </c>
      <c r="L71" s="66">
        <v>57400</v>
      </c>
    </row>
    <row r="72" spans="1:12" x14ac:dyDescent="0.3">
      <c r="A72" s="66" t="s">
        <v>168</v>
      </c>
      <c r="B72" s="66" t="s">
        <v>88</v>
      </c>
    </row>
    <row r="73" spans="1:12" x14ac:dyDescent="0.3">
      <c r="A73" s="66" t="s">
        <v>169</v>
      </c>
      <c r="B73" s="66" t="s">
        <v>89</v>
      </c>
      <c r="C73" s="66" t="s">
        <v>28</v>
      </c>
      <c r="D73" s="66">
        <v>906155</v>
      </c>
      <c r="E73" s="66">
        <v>814165</v>
      </c>
      <c r="F73" s="66">
        <v>1187590</v>
      </c>
      <c r="G73" s="66">
        <v>1061100</v>
      </c>
      <c r="H73" s="66">
        <v>893400</v>
      </c>
      <c r="I73" s="66">
        <v>931000</v>
      </c>
      <c r="J73" s="66" t="s">
        <v>251</v>
      </c>
      <c r="K73" s="66">
        <v>869400</v>
      </c>
      <c r="L73" s="66">
        <v>1421100</v>
      </c>
    </row>
    <row r="74" spans="1:12" x14ac:dyDescent="0.3">
      <c r="A74" s="66" t="s">
        <v>170</v>
      </c>
      <c r="B74" s="66" t="s">
        <v>90</v>
      </c>
      <c r="C74" s="66" t="s">
        <v>28</v>
      </c>
      <c r="D74" s="66">
        <v>738310</v>
      </c>
      <c r="E74" s="66">
        <v>669115</v>
      </c>
      <c r="F74" s="66">
        <v>1008095</v>
      </c>
      <c r="G74" s="66">
        <v>909700</v>
      </c>
      <c r="H74" s="66">
        <v>773700</v>
      </c>
      <c r="I74" s="66">
        <v>831600</v>
      </c>
      <c r="J74" s="66" t="s">
        <v>251</v>
      </c>
      <c r="K74" s="66">
        <v>757900</v>
      </c>
      <c r="L74" s="66">
        <v>1124400</v>
      </c>
    </row>
    <row r="75" spans="1:12" x14ac:dyDescent="0.3">
      <c r="A75" s="66" t="s">
        <v>171</v>
      </c>
      <c r="B75" s="66" t="s">
        <v>91</v>
      </c>
      <c r="C75" s="66" t="s">
        <v>28</v>
      </c>
      <c r="D75" s="66">
        <v>110105</v>
      </c>
      <c r="E75" s="66">
        <v>106625</v>
      </c>
      <c r="F75" s="66">
        <v>137120</v>
      </c>
      <c r="G75" s="66">
        <v>103300</v>
      </c>
      <c r="H75" s="66">
        <v>93100</v>
      </c>
      <c r="I75" s="66">
        <v>83400</v>
      </c>
      <c r="J75" s="66" t="s">
        <v>251</v>
      </c>
      <c r="K75" s="66">
        <v>96300</v>
      </c>
      <c r="L75" s="66">
        <v>246100</v>
      </c>
    </row>
    <row r="76" spans="1:12" x14ac:dyDescent="0.3">
      <c r="A76" s="66" t="s">
        <v>172</v>
      </c>
      <c r="B76" s="66" t="s">
        <v>92</v>
      </c>
      <c r="C76" s="66" t="s">
        <v>28</v>
      </c>
      <c r="D76" s="66">
        <v>765000</v>
      </c>
      <c r="E76" s="66">
        <v>679040</v>
      </c>
      <c r="F76" s="66">
        <v>851725</v>
      </c>
      <c r="G76" s="66">
        <v>884400</v>
      </c>
      <c r="H76" s="66">
        <v>686400</v>
      </c>
      <c r="I76" s="66">
        <v>705300</v>
      </c>
      <c r="J76" s="66" t="s">
        <v>251</v>
      </c>
      <c r="K76" s="66">
        <v>659500</v>
      </c>
      <c r="L76" s="66">
        <v>1154100</v>
      </c>
    </row>
    <row r="77" spans="1:12" x14ac:dyDescent="0.3">
      <c r="A77" s="66" t="s">
        <v>173</v>
      </c>
      <c r="B77" s="66" t="s">
        <v>93</v>
      </c>
      <c r="C77" s="66" t="s">
        <v>28</v>
      </c>
      <c r="D77" s="66">
        <v>418240</v>
      </c>
      <c r="E77" s="66">
        <v>410980</v>
      </c>
      <c r="F77" s="66">
        <v>503660</v>
      </c>
      <c r="G77" s="66">
        <v>558200</v>
      </c>
      <c r="H77" s="66">
        <v>444200</v>
      </c>
      <c r="I77" s="66">
        <v>462400</v>
      </c>
      <c r="J77" s="66" t="s">
        <v>251</v>
      </c>
      <c r="K77" s="66">
        <v>448200</v>
      </c>
      <c r="L77" s="66">
        <v>593900</v>
      </c>
    </row>
    <row r="78" spans="1:12" x14ac:dyDescent="0.3">
      <c r="A78" s="66" t="s">
        <v>174</v>
      </c>
      <c r="B78" s="66" t="s">
        <v>94</v>
      </c>
      <c r="C78" s="66" t="s">
        <v>28</v>
      </c>
      <c r="D78" s="66">
        <v>130405</v>
      </c>
      <c r="E78" s="66">
        <v>78335</v>
      </c>
      <c r="F78" s="66">
        <v>140625</v>
      </c>
      <c r="G78" s="66">
        <v>128500</v>
      </c>
      <c r="H78" s="66">
        <v>76800</v>
      </c>
      <c r="I78" s="66">
        <v>90500</v>
      </c>
      <c r="J78" s="66" t="s">
        <v>251</v>
      </c>
      <c r="K78" s="66">
        <v>92400</v>
      </c>
      <c r="L78" s="66">
        <v>345300</v>
      </c>
    </row>
    <row r="79" spans="1:12" x14ac:dyDescent="0.3">
      <c r="A79" s="66" t="s">
        <v>175</v>
      </c>
      <c r="B79" s="66" t="s">
        <v>95</v>
      </c>
      <c r="C79" s="66" t="s">
        <v>28</v>
      </c>
      <c r="D79" s="66">
        <v>129905</v>
      </c>
      <c r="E79" s="66">
        <v>126490</v>
      </c>
      <c r="F79" s="66">
        <v>133750</v>
      </c>
      <c r="G79" s="66">
        <v>132200</v>
      </c>
      <c r="H79" s="66">
        <v>111900</v>
      </c>
      <c r="I79" s="66">
        <v>97700</v>
      </c>
      <c r="J79" s="66" t="s">
        <v>251</v>
      </c>
      <c r="K79" s="66">
        <v>88900</v>
      </c>
      <c r="L79" s="66">
        <v>130800</v>
      </c>
    </row>
  </sheetData>
  <sheetProtection algorithmName="SHA-512" hashValue="nV1aYPN6+dJ6lDMDZB+jtSAI0/+qQ78cxo3DMUx5+hnjCIEPZ8OXj05RGQgJIPw6WlA8/jKgi39MSvrW7dLTTw==" saltValue="q+/68CNZr5ftFfoUA2f1y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75C8-C9D5-4B5B-B358-AAAB43C60B64}">
  <sheetPr codeName="Feuil11"/>
  <dimension ref="A1:L79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baseColWidth="10" defaultColWidth="11.5546875" defaultRowHeight="14.4" x14ac:dyDescent="0.3"/>
  <cols>
    <col min="1" max="1" width="11.5546875" style="66"/>
    <col min="2" max="2" width="36.109375" style="66" customWidth="1"/>
    <col min="3" max="3" width="6.109375" style="66" customWidth="1"/>
    <col min="4" max="11" width="11.33203125" style="66" customWidth="1"/>
    <col min="12" max="16384" width="11.5546875" style="66"/>
  </cols>
  <sheetData>
    <row r="1" spans="1:12" s="95" customFormat="1" x14ac:dyDescent="0.3">
      <c r="B1" s="95" t="s">
        <v>12</v>
      </c>
      <c r="D1" s="95" t="s">
        <v>13</v>
      </c>
      <c r="E1" s="95" t="s">
        <v>14</v>
      </c>
      <c r="F1" s="95" t="s">
        <v>15</v>
      </c>
      <c r="G1" s="95">
        <v>2017</v>
      </c>
      <c r="H1" s="95" t="s">
        <v>16</v>
      </c>
      <c r="I1" s="95">
        <v>2019</v>
      </c>
      <c r="J1" s="95">
        <v>2020</v>
      </c>
      <c r="K1" s="95">
        <v>2021</v>
      </c>
      <c r="L1" s="95" t="s">
        <v>258</v>
      </c>
    </row>
    <row r="2" spans="1:12" x14ac:dyDescent="0.3">
      <c r="A2" s="66" t="s">
        <v>99</v>
      </c>
      <c r="B2" s="66" t="s">
        <v>17</v>
      </c>
      <c r="C2" s="66" t="s">
        <v>18</v>
      </c>
      <c r="D2" s="96">
        <v>14.625264012997564</v>
      </c>
      <c r="E2" s="96">
        <v>15.8</v>
      </c>
      <c r="F2" s="96">
        <v>16.59</v>
      </c>
      <c r="G2" s="96">
        <v>9.8841964388334809</v>
      </c>
      <c r="H2" s="96">
        <v>8.7326727355569158</v>
      </c>
      <c r="I2" s="96">
        <v>9.3367603076189525</v>
      </c>
      <c r="J2" s="96">
        <v>12.346166052316519</v>
      </c>
      <c r="K2" s="96">
        <v>15.300358084852421</v>
      </c>
      <c r="L2" s="66">
        <v>12.871735613138686</v>
      </c>
    </row>
    <row r="3" spans="1:12" x14ac:dyDescent="0.3">
      <c r="A3" s="66" t="s">
        <v>100</v>
      </c>
      <c r="B3" s="66" t="s">
        <v>19</v>
      </c>
      <c r="C3" s="66" t="s">
        <v>18</v>
      </c>
      <c r="D3" s="96">
        <v>1.2293070049365749</v>
      </c>
      <c r="E3" s="96">
        <v>1.04</v>
      </c>
      <c r="F3" s="96">
        <v>1.48</v>
      </c>
      <c r="G3" s="96">
        <v>4.2825946216918055E-3</v>
      </c>
      <c r="H3" s="96">
        <v>3.7709371415553419E-3</v>
      </c>
      <c r="I3" s="96">
        <v>1.2227096678406288E-2</v>
      </c>
      <c r="J3" s="96">
        <v>0.43333212963297318</v>
      </c>
      <c r="K3" s="96">
        <v>0.78723348423157125</v>
      </c>
      <c r="L3" s="66">
        <v>0.59768636496350358</v>
      </c>
    </row>
    <row r="4" spans="1:12" x14ac:dyDescent="0.3">
      <c r="A4" s="66" t="s">
        <v>101</v>
      </c>
      <c r="B4" s="66" t="s">
        <v>20</v>
      </c>
      <c r="C4" s="66" t="s">
        <v>18</v>
      </c>
      <c r="D4" s="96">
        <v>3.5723176904330445</v>
      </c>
      <c r="E4" s="96">
        <v>4.68</v>
      </c>
      <c r="F4" s="96">
        <v>4.3</v>
      </c>
      <c r="G4" s="96">
        <v>1.1421210765447556</v>
      </c>
      <c r="H4" s="96">
        <v>1.8854685707776712E-2</v>
      </c>
      <c r="I4" s="96">
        <v>1.2267568385542997</v>
      </c>
      <c r="J4" s="96">
        <v>2.6190222388271143</v>
      </c>
      <c r="K4" s="96">
        <v>3.9729049837553303</v>
      </c>
      <c r="L4" s="66">
        <v>3.001364452554744</v>
      </c>
    </row>
    <row r="5" spans="1:12" x14ac:dyDescent="0.3">
      <c r="A5" s="66" t="s">
        <v>102</v>
      </c>
      <c r="B5" s="66" t="s">
        <v>21</v>
      </c>
      <c r="C5" s="66" t="s">
        <v>22</v>
      </c>
      <c r="D5" s="96">
        <v>0.97247391114166093</v>
      </c>
      <c r="E5" s="96">
        <v>0.95</v>
      </c>
      <c r="F5" s="96">
        <v>0.97</v>
      </c>
      <c r="G5" s="96">
        <v>1.0609571032746083</v>
      </c>
      <c r="H5" s="96">
        <v>1.1248988209240292</v>
      </c>
      <c r="I5" s="96">
        <v>1.0405819605782916</v>
      </c>
      <c r="J5" s="96">
        <v>1.0187492534742959</v>
      </c>
      <c r="K5" s="96">
        <v>0.98710752687409431</v>
      </c>
      <c r="L5" s="66">
        <v>0.94011754744525555</v>
      </c>
    </row>
    <row r="6" spans="1:12" x14ac:dyDescent="0.3">
      <c r="A6" s="66" t="s">
        <v>103</v>
      </c>
      <c r="B6" s="66" t="s">
        <v>23</v>
      </c>
      <c r="C6" s="66" t="s">
        <v>22</v>
      </c>
      <c r="D6" s="96">
        <v>3.5187577329250774</v>
      </c>
      <c r="E6" s="96">
        <v>3.23</v>
      </c>
      <c r="F6" s="96">
        <v>3.21</v>
      </c>
      <c r="G6" s="96">
        <v>2.8680986311047856</v>
      </c>
      <c r="H6" s="96">
        <v>3.2167991305937238</v>
      </c>
      <c r="I6" s="96">
        <v>2.7062448731364492</v>
      </c>
      <c r="J6" s="96">
        <v>3.3215208360532325</v>
      </c>
      <c r="K6" s="96">
        <v>3.4976427605370484</v>
      </c>
      <c r="L6" s="66">
        <v>3.0834855255474451</v>
      </c>
    </row>
    <row r="7" spans="1:12" x14ac:dyDescent="0.3">
      <c r="A7" s="66" t="s">
        <v>104</v>
      </c>
      <c r="B7" s="66" t="s">
        <v>24</v>
      </c>
      <c r="C7" s="66" t="s">
        <v>22</v>
      </c>
      <c r="D7" s="96">
        <v>1.4707117415484598</v>
      </c>
      <c r="E7" s="96">
        <v>1.55</v>
      </c>
      <c r="F7" s="96">
        <v>1.53</v>
      </c>
      <c r="G7" s="96">
        <v>1.5272138524585372</v>
      </c>
      <c r="H7" s="96">
        <v>1.5490288053743193</v>
      </c>
      <c r="I7" s="96">
        <v>1.3467786308472658</v>
      </c>
      <c r="J7" s="96">
        <v>1.5534539140169055</v>
      </c>
      <c r="K7" s="96">
        <v>1.3857029888631283</v>
      </c>
      <c r="L7" s="66">
        <v>1.3225923138686129</v>
      </c>
    </row>
    <row r="8" spans="1:12" x14ac:dyDescent="0.3">
      <c r="A8" s="66" t="s">
        <v>105</v>
      </c>
      <c r="B8" s="66" t="s">
        <v>25</v>
      </c>
      <c r="C8" s="66" t="s">
        <v>26</v>
      </c>
      <c r="D8" s="96">
        <v>4.4616634381053561</v>
      </c>
      <c r="E8" s="96">
        <v>5.76</v>
      </c>
      <c r="F8" s="96">
        <v>6.87</v>
      </c>
      <c r="G8" s="96">
        <v>0</v>
      </c>
      <c r="H8" s="96">
        <v>0</v>
      </c>
      <c r="I8" s="96">
        <v>1.1388989217347607</v>
      </c>
      <c r="J8" s="96">
        <v>3.1497308340810162</v>
      </c>
      <c r="K8" s="96">
        <v>5.2744643443515278</v>
      </c>
      <c r="L8" s="66">
        <v>5.0755589781021886</v>
      </c>
    </row>
    <row r="9" spans="1:12" x14ac:dyDescent="0.3">
      <c r="A9" s="66" t="s">
        <v>106</v>
      </c>
      <c r="B9" s="66" t="s">
        <v>27</v>
      </c>
      <c r="C9" s="66" t="s">
        <v>28</v>
      </c>
      <c r="D9" s="66">
        <v>133245</v>
      </c>
      <c r="E9" s="66">
        <v>138085</v>
      </c>
      <c r="F9" s="66">
        <v>150310</v>
      </c>
      <c r="G9" s="66">
        <v>114900</v>
      </c>
      <c r="H9" s="66">
        <v>113700</v>
      </c>
      <c r="I9" s="66">
        <v>106300</v>
      </c>
      <c r="J9" s="66">
        <v>111800</v>
      </c>
      <c r="K9" s="66">
        <v>126200</v>
      </c>
      <c r="L9" s="66">
        <v>117100</v>
      </c>
    </row>
    <row r="10" spans="1:12" x14ac:dyDescent="0.3">
      <c r="A10" s="66" t="s">
        <v>107</v>
      </c>
      <c r="B10" s="66" t="s">
        <v>29</v>
      </c>
      <c r="C10" s="66" t="s">
        <v>28</v>
      </c>
      <c r="D10" s="66">
        <v>321170</v>
      </c>
      <c r="E10" s="66">
        <v>263355</v>
      </c>
      <c r="F10" s="66">
        <v>295830</v>
      </c>
      <c r="G10" s="66">
        <v>267200</v>
      </c>
      <c r="H10" s="66">
        <v>306700</v>
      </c>
      <c r="I10" s="66">
        <v>290600</v>
      </c>
      <c r="J10" s="66">
        <v>354700</v>
      </c>
      <c r="K10" s="66">
        <v>387800</v>
      </c>
      <c r="L10" s="66">
        <v>392400</v>
      </c>
    </row>
    <row r="11" spans="1:12" x14ac:dyDescent="0.3">
      <c r="A11" s="66" t="s">
        <v>108</v>
      </c>
      <c r="B11" s="66" t="s">
        <v>30</v>
      </c>
      <c r="C11" s="66" t="s">
        <v>28</v>
      </c>
      <c r="D11" s="66">
        <v>241060</v>
      </c>
      <c r="E11" s="66">
        <v>203830</v>
      </c>
      <c r="F11" s="66">
        <v>208495</v>
      </c>
      <c r="G11" s="66">
        <v>217200</v>
      </c>
      <c r="H11" s="66">
        <v>261200</v>
      </c>
      <c r="I11" s="66">
        <v>204500</v>
      </c>
      <c r="J11" s="66">
        <v>304800</v>
      </c>
      <c r="K11" s="66">
        <v>327300</v>
      </c>
      <c r="L11" s="66">
        <v>337500</v>
      </c>
    </row>
    <row r="12" spans="1:12" x14ac:dyDescent="0.3">
      <c r="A12" s="66" t="s">
        <v>109</v>
      </c>
      <c r="B12" s="66" t="s">
        <v>31</v>
      </c>
      <c r="C12" s="66" t="s">
        <v>28</v>
      </c>
      <c r="D12" s="66">
        <v>0</v>
      </c>
      <c r="E12" s="66">
        <v>450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200</v>
      </c>
      <c r="L12" s="66">
        <v>300</v>
      </c>
    </row>
    <row r="13" spans="1:12" x14ac:dyDescent="0.3">
      <c r="A13" s="66" t="s">
        <v>110</v>
      </c>
      <c r="B13" s="66" t="s">
        <v>32</v>
      </c>
      <c r="C13" s="66" t="s">
        <v>28</v>
      </c>
      <c r="D13" s="66">
        <v>1865</v>
      </c>
      <c r="E13" s="66">
        <v>3150</v>
      </c>
      <c r="F13" s="66">
        <v>3830</v>
      </c>
      <c r="G13" s="66">
        <v>0</v>
      </c>
      <c r="H13" s="66">
        <v>0</v>
      </c>
      <c r="I13" s="66">
        <v>600</v>
      </c>
      <c r="J13" s="66">
        <v>2800</v>
      </c>
      <c r="K13" s="66">
        <v>5600</v>
      </c>
      <c r="L13" s="66">
        <v>6700</v>
      </c>
    </row>
    <row r="14" spans="1:12" x14ac:dyDescent="0.3">
      <c r="A14" s="66" t="s">
        <v>111</v>
      </c>
      <c r="B14" s="66" t="s">
        <v>33</v>
      </c>
      <c r="C14" s="66" t="s">
        <v>28</v>
      </c>
      <c r="D14" s="66">
        <v>1765</v>
      </c>
      <c r="E14" s="66">
        <v>3065</v>
      </c>
      <c r="F14" s="66">
        <v>3735</v>
      </c>
      <c r="G14" s="66">
        <v>0</v>
      </c>
      <c r="H14" s="66">
        <v>0</v>
      </c>
      <c r="I14" s="66">
        <v>600</v>
      </c>
      <c r="J14" s="66">
        <v>2800</v>
      </c>
      <c r="K14" s="66">
        <v>5600</v>
      </c>
      <c r="L14" s="66">
        <v>6700</v>
      </c>
    </row>
    <row r="15" spans="1:12" x14ac:dyDescent="0.3">
      <c r="A15" s="66" t="s">
        <v>112</v>
      </c>
      <c r="B15" s="66" t="s">
        <v>34</v>
      </c>
      <c r="C15" s="66" t="s">
        <v>28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</row>
    <row r="16" spans="1:12" x14ac:dyDescent="0.3">
      <c r="A16" s="66" t="s">
        <v>113</v>
      </c>
      <c r="B16" s="66" t="s">
        <v>35</v>
      </c>
      <c r="C16" s="66" t="s">
        <v>28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</row>
    <row r="17" spans="1:12" x14ac:dyDescent="0.3">
      <c r="A17" s="66" t="s">
        <v>114</v>
      </c>
      <c r="B17" s="66" t="s">
        <v>36</v>
      </c>
      <c r="C17" s="66" t="s">
        <v>28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</row>
    <row r="18" spans="1:12" x14ac:dyDescent="0.3">
      <c r="A18" s="66" t="s">
        <v>115</v>
      </c>
      <c r="B18" s="66" t="s">
        <v>37</v>
      </c>
      <c r="C18" s="66" t="s">
        <v>28</v>
      </c>
      <c r="D18" s="66">
        <v>223760</v>
      </c>
      <c r="E18" s="66">
        <v>195910</v>
      </c>
      <c r="F18" s="66">
        <v>200000</v>
      </c>
      <c r="G18" s="66">
        <v>193300</v>
      </c>
      <c r="H18" s="66">
        <v>229400</v>
      </c>
      <c r="I18" s="66">
        <v>173100</v>
      </c>
      <c r="J18" s="66">
        <v>268400</v>
      </c>
      <c r="K18" s="66">
        <v>280300</v>
      </c>
      <c r="L18" s="66">
        <v>299400</v>
      </c>
    </row>
    <row r="19" spans="1:12" x14ac:dyDescent="0.3">
      <c r="A19" s="66" t="s">
        <v>116</v>
      </c>
      <c r="B19" s="66" t="s">
        <v>38</v>
      </c>
      <c r="C19" s="66" t="s">
        <v>28</v>
      </c>
      <c r="D19" s="66">
        <v>115</v>
      </c>
      <c r="E19" s="66">
        <v>395</v>
      </c>
      <c r="F19" s="66">
        <v>215</v>
      </c>
      <c r="G19" s="66">
        <v>100</v>
      </c>
      <c r="H19" s="66">
        <v>100</v>
      </c>
      <c r="I19" s="66">
        <v>100</v>
      </c>
      <c r="J19" s="66">
        <v>400</v>
      </c>
      <c r="K19" s="66">
        <v>200</v>
      </c>
      <c r="L19" s="66">
        <v>200</v>
      </c>
    </row>
    <row r="20" spans="1:12" x14ac:dyDescent="0.3">
      <c r="A20" s="66" t="s">
        <v>117</v>
      </c>
      <c r="B20" s="66" t="s">
        <v>39</v>
      </c>
      <c r="C20" s="66" t="s">
        <v>28</v>
      </c>
      <c r="D20" s="66">
        <v>15320</v>
      </c>
      <c r="E20" s="66">
        <v>3925</v>
      </c>
      <c r="F20" s="66">
        <v>4450</v>
      </c>
      <c r="G20" s="66">
        <v>23800</v>
      </c>
      <c r="H20" s="66">
        <v>31700</v>
      </c>
      <c r="I20" s="66">
        <v>30700</v>
      </c>
      <c r="J20" s="66">
        <v>33200</v>
      </c>
      <c r="K20" s="66">
        <v>41000</v>
      </c>
      <c r="L20" s="66">
        <v>30900</v>
      </c>
    </row>
    <row r="21" spans="1:12" x14ac:dyDescent="0.3">
      <c r="A21" s="66" t="s">
        <v>118</v>
      </c>
      <c r="B21" s="66" t="s">
        <v>40</v>
      </c>
      <c r="C21" s="66" t="s">
        <v>28</v>
      </c>
      <c r="D21" s="66">
        <v>640</v>
      </c>
      <c r="E21" s="66">
        <v>375</v>
      </c>
      <c r="F21" s="66">
        <v>500</v>
      </c>
      <c r="G21" s="66">
        <v>500</v>
      </c>
      <c r="H21" s="66">
        <v>1600</v>
      </c>
      <c r="I21" s="66">
        <v>3800</v>
      </c>
      <c r="J21" s="66">
        <v>2400</v>
      </c>
      <c r="K21" s="66">
        <v>5100</v>
      </c>
      <c r="L21" s="66">
        <v>2700</v>
      </c>
    </row>
    <row r="22" spans="1:12" x14ac:dyDescent="0.3">
      <c r="A22" s="66" t="s">
        <v>119</v>
      </c>
      <c r="B22" s="66" t="s">
        <v>41</v>
      </c>
      <c r="C22" s="66" t="s">
        <v>28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500</v>
      </c>
      <c r="K22" s="66">
        <v>1300</v>
      </c>
      <c r="L22" s="66">
        <v>100</v>
      </c>
    </row>
    <row r="23" spans="1:12" x14ac:dyDescent="0.3">
      <c r="A23" s="66" t="s">
        <v>120</v>
      </c>
      <c r="B23" s="66" t="s">
        <v>42</v>
      </c>
      <c r="C23" s="66" t="s">
        <v>28</v>
      </c>
      <c r="D23" s="66">
        <v>0</v>
      </c>
      <c r="E23" s="66">
        <v>0</v>
      </c>
      <c r="F23" s="66">
        <v>1345</v>
      </c>
      <c r="G23" s="66">
        <v>500</v>
      </c>
      <c r="H23" s="66">
        <v>800</v>
      </c>
      <c r="I23" s="66">
        <v>600</v>
      </c>
      <c r="J23" s="66">
        <v>600</v>
      </c>
      <c r="K23" s="66">
        <v>500</v>
      </c>
      <c r="L23" s="66">
        <v>1700</v>
      </c>
    </row>
    <row r="24" spans="1:12" x14ac:dyDescent="0.3">
      <c r="A24" s="66" t="s">
        <v>121</v>
      </c>
      <c r="B24" s="66" t="s">
        <v>43</v>
      </c>
      <c r="C24" s="66" t="s">
        <v>28</v>
      </c>
      <c r="G24" s="66">
        <v>18800</v>
      </c>
      <c r="H24" s="66">
        <v>23700</v>
      </c>
      <c r="I24" s="66">
        <v>21100</v>
      </c>
      <c r="J24" s="66">
        <v>25400</v>
      </c>
      <c r="K24" s="66">
        <v>29300</v>
      </c>
      <c r="L24" s="66">
        <v>22000</v>
      </c>
    </row>
    <row r="25" spans="1:12" x14ac:dyDescent="0.3">
      <c r="A25" s="66" t="s">
        <v>122</v>
      </c>
      <c r="B25" s="66" t="s">
        <v>44</v>
      </c>
      <c r="C25" s="66" t="s">
        <v>28</v>
      </c>
      <c r="D25" s="66">
        <v>17335</v>
      </c>
      <c r="E25" s="66">
        <v>4105</v>
      </c>
      <c r="F25" s="66">
        <v>-6945</v>
      </c>
      <c r="G25" s="66">
        <v>-8400</v>
      </c>
      <c r="H25" s="66">
        <v>10700</v>
      </c>
      <c r="I25" s="66">
        <v>-4100</v>
      </c>
      <c r="J25" s="66">
        <v>-3300</v>
      </c>
      <c r="K25" s="66">
        <v>700</v>
      </c>
      <c r="L25" s="66">
        <v>3400</v>
      </c>
    </row>
    <row r="26" spans="1:12" x14ac:dyDescent="0.3">
      <c r="A26" s="66" t="s">
        <v>123</v>
      </c>
      <c r="B26" s="66" t="s">
        <v>45</v>
      </c>
      <c r="C26" s="66" t="s">
        <v>28</v>
      </c>
      <c r="D26" s="66">
        <v>595</v>
      </c>
      <c r="E26" s="66">
        <v>1155</v>
      </c>
      <c r="F26" s="66">
        <v>960</v>
      </c>
      <c r="G26" s="66">
        <v>1100</v>
      </c>
      <c r="H26" s="66">
        <v>900</v>
      </c>
      <c r="I26" s="66">
        <v>1400</v>
      </c>
      <c r="J26" s="66">
        <v>300</v>
      </c>
      <c r="K26" s="66">
        <v>700</v>
      </c>
      <c r="L26" s="66">
        <v>100</v>
      </c>
    </row>
    <row r="27" spans="1:12" x14ac:dyDescent="0.3">
      <c r="A27" s="66" t="s">
        <v>124</v>
      </c>
      <c r="B27" s="66" t="s">
        <v>46</v>
      </c>
      <c r="C27" s="66" t="s">
        <v>28</v>
      </c>
      <c r="D27" s="66">
        <v>62180</v>
      </c>
      <c r="E27" s="66">
        <v>54265</v>
      </c>
      <c r="F27" s="66">
        <v>93320</v>
      </c>
      <c r="G27" s="66">
        <v>57300</v>
      </c>
      <c r="H27" s="66">
        <v>33900</v>
      </c>
      <c r="I27" s="66">
        <v>88800</v>
      </c>
      <c r="J27" s="66">
        <v>52900</v>
      </c>
      <c r="K27" s="66">
        <v>59100</v>
      </c>
      <c r="L27" s="66">
        <v>51400</v>
      </c>
    </row>
    <row r="28" spans="1:12" x14ac:dyDescent="0.3">
      <c r="A28" s="66" t="s">
        <v>125</v>
      </c>
      <c r="B28" s="66" t="s">
        <v>47</v>
      </c>
      <c r="C28" s="66" t="s">
        <v>28</v>
      </c>
      <c r="D28" s="66">
        <v>29440</v>
      </c>
      <c r="E28" s="66">
        <v>27435</v>
      </c>
      <c r="F28" s="66">
        <v>30560</v>
      </c>
      <c r="G28" s="66">
        <v>25300</v>
      </c>
      <c r="H28" s="66">
        <v>25400</v>
      </c>
      <c r="I28" s="66">
        <v>25900</v>
      </c>
      <c r="J28" s="66">
        <v>37200</v>
      </c>
      <c r="K28" s="66">
        <v>43700</v>
      </c>
      <c r="L28" s="66">
        <v>38900</v>
      </c>
    </row>
    <row r="29" spans="1:12" x14ac:dyDescent="0.3">
      <c r="A29" s="66" t="s">
        <v>126</v>
      </c>
      <c r="B29" s="66" t="s">
        <v>48</v>
      </c>
      <c r="C29" s="66" t="s">
        <v>28</v>
      </c>
      <c r="D29" s="66">
        <v>0</v>
      </c>
      <c r="E29" s="66">
        <v>3200</v>
      </c>
      <c r="F29" s="66">
        <v>2400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200</v>
      </c>
    </row>
    <row r="30" spans="1:12" x14ac:dyDescent="0.3">
      <c r="A30" s="66" t="s">
        <v>248</v>
      </c>
      <c r="B30" s="66" t="s">
        <v>249</v>
      </c>
      <c r="C30" s="66" t="s">
        <v>28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1700</v>
      </c>
      <c r="K30" s="66">
        <v>0</v>
      </c>
      <c r="L30" s="66">
        <v>500</v>
      </c>
    </row>
    <row r="31" spans="1:12" x14ac:dyDescent="0.3">
      <c r="A31" s="66" t="s">
        <v>127</v>
      </c>
      <c r="B31" s="66" t="s">
        <v>49</v>
      </c>
      <c r="C31" s="66" t="s">
        <v>28</v>
      </c>
      <c r="D31" s="66">
        <v>11605</v>
      </c>
      <c r="E31" s="66">
        <v>10855</v>
      </c>
      <c r="F31" s="66">
        <v>9375</v>
      </c>
      <c r="G31" s="66">
        <v>8000</v>
      </c>
      <c r="H31" s="66">
        <v>7900</v>
      </c>
      <c r="I31" s="66">
        <v>7400</v>
      </c>
      <c r="J31" s="66">
        <v>9000</v>
      </c>
      <c r="K31" s="66">
        <v>8000</v>
      </c>
      <c r="L31" s="66">
        <v>7600</v>
      </c>
    </row>
    <row r="32" spans="1:12" x14ac:dyDescent="0.3">
      <c r="A32" s="66" t="s">
        <v>128</v>
      </c>
      <c r="B32" s="66" t="s">
        <v>50</v>
      </c>
      <c r="C32" s="66" t="s">
        <v>28</v>
      </c>
      <c r="D32" s="66">
        <v>4590</v>
      </c>
      <c r="E32" s="66">
        <v>4700</v>
      </c>
      <c r="F32" s="66">
        <v>6795</v>
      </c>
      <c r="G32" s="66">
        <v>6700</v>
      </c>
      <c r="H32" s="66">
        <v>8000</v>
      </c>
      <c r="I32" s="66">
        <v>8200</v>
      </c>
      <c r="J32" s="66">
        <v>11400</v>
      </c>
      <c r="K32" s="66">
        <v>15200</v>
      </c>
      <c r="L32" s="66">
        <v>13700</v>
      </c>
    </row>
    <row r="33" spans="1:12" x14ac:dyDescent="0.3">
      <c r="A33" s="66" t="s">
        <v>129</v>
      </c>
      <c r="B33" s="66" t="s">
        <v>51</v>
      </c>
      <c r="C33" s="66" t="s">
        <v>28</v>
      </c>
      <c r="D33" s="66">
        <v>5120</v>
      </c>
      <c r="E33" s="66">
        <v>5160</v>
      </c>
      <c r="F33" s="66">
        <v>5760</v>
      </c>
      <c r="G33" s="66">
        <v>3000</v>
      </c>
      <c r="H33" s="66">
        <v>2700</v>
      </c>
      <c r="I33" s="66">
        <v>4400</v>
      </c>
      <c r="J33" s="66">
        <v>3900</v>
      </c>
      <c r="K33" s="66">
        <v>5500</v>
      </c>
      <c r="L33" s="66">
        <v>4200</v>
      </c>
    </row>
    <row r="34" spans="1:12" x14ac:dyDescent="0.3">
      <c r="A34" s="66" t="s">
        <v>130</v>
      </c>
      <c r="B34" s="66" t="s">
        <v>52</v>
      </c>
      <c r="C34" s="66" t="s">
        <v>28</v>
      </c>
      <c r="D34" s="66">
        <v>590</v>
      </c>
      <c r="E34" s="66">
        <v>725</v>
      </c>
      <c r="F34" s="66">
        <v>665</v>
      </c>
      <c r="G34" s="66">
        <v>0</v>
      </c>
      <c r="H34" s="66">
        <v>0</v>
      </c>
      <c r="I34" s="66">
        <v>200</v>
      </c>
      <c r="J34" s="66">
        <v>400</v>
      </c>
      <c r="K34" s="66">
        <v>700</v>
      </c>
      <c r="L34" s="66">
        <v>500</v>
      </c>
    </row>
    <row r="35" spans="1:12" x14ac:dyDescent="0.3">
      <c r="A35" s="66" t="s">
        <v>131</v>
      </c>
      <c r="B35" s="66" t="s">
        <v>53</v>
      </c>
      <c r="C35" s="66" t="s">
        <v>28</v>
      </c>
      <c r="D35" s="66">
        <v>6760</v>
      </c>
      <c r="E35" s="66">
        <v>1885</v>
      </c>
      <c r="F35" s="66">
        <v>4615</v>
      </c>
      <c r="G35" s="66">
        <v>4700</v>
      </c>
      <c r="H35" s="66">
        <v>4800</v>
      </c>
      <c r="I35" s="66">
        <v>5000</v>
      </c>
      <c r="J35" s="66">
        <v>9100</v>
      </c>
      <c r="K35" s="66">
        <v>12400</v>
      </c>
      <c r="L35" s="66">
        <v>11200</v>
      </c>
    </row>
    <row r="36" spans="1:12" x14ac:dyDescent="0.3">
      <c r="A36" s="66" t="s">
        <v>132</v>
      </c>
      <c r="B36" s="66" t="s">
        <v>54</v>
      </c>
      <c r="C36" s="66" t="s">
        <v>28</v>
      </c>
      <c r="D36" s="66">
        <v>27935</v>
      </c>
      <c r="E36" s="66">
        <v>24945</v>
      </c>
      <c r="F36" s="66">
        <v>47925</v>
      </c>
      <c r="G36" s="66">
        <v>23000</v>
      </c>
      <c r="H36" s="66">
        <v>2500</v>
      </c>
      <c r="I36" s="66">
        <v>48100</v>
      </c>
      <c r="J36" s="66">
        <v>5900</v>
      </c>
      <c r="K36" s="66">
        <v>5900</v>
      </c>
      <c r="L36" s="66">
        <v>3200</v>
      </c>
    </row>
    <row r="37" spans="1:12" x14ac:dyDescent="0.3">
      <c r="A37" s="66" t="s">
        <v>133</v>
      </c>
      <c r="B37" s="66" t="s">
        <v>55</v>
      </c>
      <c r="C37" s="66" t="s">
        <v>28</v>
      </c>
      <c r="D37" s="66">
        <v>1890</v>
      </c>
      <c r="E37" s="66">
        <v>890</v>
      </c>
      <c r="F37" s="66">
        <v>24320</v>
      </c>
      <c r="G37" s="66">
        <v>21900</v>
      </c>
      <c r="H37" s="66">
        <v>0</v>
      </c>
      <c r="I37" s="66">
        <v>46500</v>
      </c>
      <c r="J37" s="66">
        <v>4400</v>
      </c>
      <c r="K37" s="66">
        <v>2900</v>
      </c>
      <c r="L37" s="66">
        <v>700</v>
      </c>
    </row>
    <row r="38" spans="1:12" x14ac:dyDescent="0.3">
      <c r="A38" s="66" t="s">
        <v>134</v>
      </c>
      <c r="B38" s="66" t="s">
        <v>56</v>
      </c>
      <c r="C38" s="66" t="s">
        <v>28</v>
      </c>
      <c r="D38" s="66">
        <v>22575</v>
      </c>
      <c r="E38" s="66">
        <v>21035</v>
      </c>
      <c r="F38" s="66">
        <v>20360</v>
      </c>
    </row>
    <row r="39" spans="1:12" x14ac:dyDescent="0.3">
      <c r="A39" s="66" t="s">
        <v>135</v>
      </c>
      <c r="B39" s="66" t="s">
        <v>57</v>
      </c>
      <c r="C39" s="66" t="s">
        <v>28</v>
      </c>
      <c r="D39" s="66">
        <v>4805</v>
      </c>
      <c r="E39" s="66">
        <v>1885</v>
      </c>
      <c r="F39" s="66">
        <v>14835</v>
      </c>
      <c r="G39" s="66">
        <v>9000</v>
      </c>
      <c r="H39" s="66">
        <v>6000</v>
      </c>
      <c r="I39" s="66">
        <v>14800</v>
      </c>
      <c r="J39" s="66">
        <v>9800</v>
      </c>
      <c r="K39" s="66">
        <v>9500</v>
      </c>
      <c r="L39" s="66">
        <v>9300</v>
      </c>
    </row>
    <row r="40" spans="1:12" x14ac:dyDescent="0.3">
      <c r="A40" s="66" t="s">
        <v>136</v>
      </c>
      <c r="B40" s="66" t="s">
        <v>58</v>
      </c>
      <c r="C40" s="66" t="s">
        <v>28</v>
      </c>
      <c r="D40" s="66">
        <v>217065</v>
      </c>
      <c r="E40" s="66">
        <v>195590</v>
      </c>
      <c r="F40" s="66">
        <v>210340</v>
      </c>
      <c r="G40" s="66">
        <v>181300</v>
      </c>
      <c r="H40" s="66">
        <v>204500</v>
      </c>
      <c r="I40" s="66">
        <v>176200</v>
      </c>
      <c r="J40" s="66">
        <v>225700</v>
      </c>
      <c r="K40" s="66">
        <v>289500</v>
      </c>
      <c r="L40" s="66">
        <v>286100</v>
      </c>
    </row>
    <row r="41" spans="1:12" x14ac:dyDescent="0.3">
      <c r="A41" s="66" t="s">
        <v>137</v>
      </c>
      <c r="B41" s="66" t="s">
        <v>59</v>
      </c>
      <c r="C41" s="66" t="s">
        <v>28</v>
      </c>
      <c r="D41" s="66">
        <v>56625</v>
      </c>
      <c r="E41" s="66">
        <v>47550</v>
      </c>
      <c r="F41" s="66">
        <v>52805</v>
      </c>
      <c r="G41" s="66">
        <v>43000</v>
      </c>
      <c r="H41" s="66">
        <v>51300</v>
      </c>
      <c r="I41" s="66">
        <v>48500</v>
      </c>
      <c r="J41" s="66">
        <v>56200</v>
      </c>
      <c r="K41" s="66">
        <v>78000</v>
      </c>
      <c r="L41" s="66">
        <v>84100</v>
      </c>
    </row>
    <row r="42" spans="1:12" x14ac:dyDescent="0.3">
      <c r="A42" s="66" t="s">
        <v>138</v>
      </c>
      <c r="B42" s="66" t="s">
        <v>60</v>
      </c>
      <c r="C42" s="66" t="s">
        <v>28</v>
      </c>
      <c r="D42" s="66">
        <v>16250</v>
      </c>
      <c r="E42" s="66">
        <v>15010</v>
      </c>
      <c r="F42" s="66">
        <v>18380</v>
      </c>
      <c r="G42" s="66">
        <v>12100</v>
      </c>
      <c r="H42" s="66">
        <v>12900</v>
      </c>
      <c r="I42" s="66">
        <v>10700</v>
      </c>
      <c r="J42" s="66">
        <v>14200</v>
      </c>
      <c r="K42" s="66">
        <v>16000</v>
      </c>
      <c r="L42" s="66">
        <v>16100</v>
      </c>
    </row>
    <row r="43" spans="1:12" x14ac:dyDescent="0.3">
      <c r="A43" s="66" t="s">
        <v>139</v>
      </c>
      <c r="B43" s="66" t="s">
        <v>61</v>
      </c>
      <c r="C43" s="66" t="s">
        <v>28</v>
      </c>
      <c r="D43" s="66">
        <v>945</v>
      </c>
      <c r="E43" s="66">
        <v>1185</v>
      </c>
      <c r="F43" s="66">
        <v>1035</v>
      </c>
      <c r="G43" s="66">
        <v>600</v>
      </c>
      <c r="H43" s="66">
        <v>800</v>
      </c>
      <c r="I43" s="66">
        <v>500</v>
      </c>
      <c r="J43" s="66">
        <v>1100</v>
      </c>
      <c r="K43" s="66">
        <v>1000</v>
      </c>
      <c r="L43" s="66">
        <v>1500</v>
      </c>
    </row>
    <row r="44" spans="1:12" x14ac:dyDescent="0.3">
      <c r="A44" s="66" t="s">
        <v>140</v>
      </c>
      <c r="B44" s="66" t="s">
        <v>62</v>
      </c>
      <c r="C44" s="66" t="s">
        <v>28</v>
      </c>
      <c r="D44" s="66">
        <v>2645</v>
      </c>
      <c r="E44" s="66">
        <v>2425</v>
      </c>
      <c r="F44" s="66">
        <v>2565</v>
      </c>
      <c r="G44" s="66">
        <v>1000</v>
      </c>
      <c r="H44" s="66">
        <v>800</v>
      </c>
      <c r="I44" s="66">
        <v>900</v>
      </c>
      <c r="J44" s="66">
        <v>1200</v>
      </c>
      <c r="K44" s="66">
        <v>1700</v>
      </c>
      <c r="L44" s="66">
        <v>2300</v>
      </c>
    </row>
    <row r="45" spans="1:12" x14ac:dyDescent="0.3">
      <c r="A45" s="66" t="s">
        <v>141</v>
      </c>
      <c r="B45" s="66" t="s">
        <v>63</v>
      </c>
      <c r="C45" s="66" t="s">
        <v>28</v>
      </c>
      <c r="D45" s="66">
        <v>10105</v>
      </c>
      <c r="E45" s="66">
        <v>9865</v>
      </c>
      <c r="F45" s="66">
        <v>12465</v>
      </c>
      <c r="G45" s="66">
        <v>8700</v>
      </c>
      <c r="H45" s="66">
        <v>9000</v>
      </c>
      <c r="I45" s="66">
        <v>7100</v>
      </c>
      <c r="J45" s="66">
        <v>8900</v>
      </c>
      <c r="K45" s="66">
        <v>10800</v>
      </c>
      <c r="L45" s="66">
        <v>9500</v>
      </c>
    </row>
    <row r="46" spans="1:12" x14ac:dyDescent="0.3">
      <c r="A46" s="66" t="s">
        <v>142</v>
      </c>
      <c r="B46" s="66" t="s">
        <v>64</v>
      </c>
      <c r="C46" s="66" t="s">
        <v>28</v>
      </c>
      <c r="D46" s="66">
        <v>770</v>
      </c>
      <c r="E46" s="66">
        <v>1435</v>
      </c>
      <c r="F46" s="66">
        <v>2505</v>
      </c>
      <c r="G46" s="66">
        <v>0</v>
      </c>
      <c r="H46" s="66">
        <v>0</v>
      </c>
      <c r="I46" s="66">
        <v>200</v>
      </c>
      <c r="J46" s="66">
        <v>1400</v>
      </c>
      <c r="K46" s="66">
        <v>4600</v>
      </c>
      <c r="L46" s="66">
        <v>3000</v>
      </c>
    </row>
    <row r="47" spans="1:12" x14ac:dyDescent="0.3">
      <c r="A47" s="66" t="s">
        <v>143</v>
      </c>
      <c r="B47" s="66" t="s">
        <v>65</v>
      </c>
      <c r="C47" s="66" t="s">
        <v>28</v>
      </c>
      <c r="D47" s="66">
        <v>0</v>
      </c>
      <c r="E47" s="66">
        <v>310</v>
      </c>
      <c r="F47" s="66">
        <v>1145</v>
      </c>
      <c r="G47" s="66">
        <v>0</v>
      </c>
      <c r="H47" s="66">
        <v>0</v>
      </c>
      <c r="I47" s="66">
        <v>100</v>
      </c>
      <c r="J47" s="66">
        <v>800</v>
      </c>
      <c r="K47" s="66">
        <v>3200</v>
      </c>
      <c r="L47" s="66">
        <v>700</v>
      </c>
    </row>
    <row r="48" spans="1:12" x14ac:dyDescent="0.3">
      <c r="A48" s="66" t="s">
        <v>144</v>
      </c>
      <c r="B48" s="66" t="s">
        <v>66</v>
      </c>
      <c r="C48" s="66" t="s">
        <v>28</v>
      </c>
      <c r="D48" s="66">
        <v>345</v>
      </c>
      <c r="E48" s="66">
        <v>640</v>
      </c>
      <c r="F48" s="66">
        <v>575</v>
      </c>
      <c r="G48" s="66">
        <v>0</v>
      </c>
      <c r="H48" s="66">
        <v>0</v>
      </c>
      <c r="I48" s="66">
        <v>0</v>
      </c>
      <c r="J48" s="66">
        <v>300</v>
      </c>
      <c r="K48" s="66">
        <v>800</v>
      </c>
      <c r="L48" s="66">
        <v>1600</v>
      </c>
    </row>
    <row r="49" spans="1:12" x14ac:dyDescent="0.3">
      <c r="A49" s="66" t="s">
        <v>145</v>
      </c>
      <c r="B49" s="66" t="s">
        <v>67</v>
      </c>
      <c r="C49" s="66" t="s">
        <v>28</v>
      </c>
      <c r="D49" s="66">
        <v>425</v>
      </c>
      <c r="E49" s="66">
        <v>480</v>
      </c>
      <c r="F49" s="66">
        <v>785</v>
      </c>
      <c r="G49" s="66">
        <v>0</v>
      </c>
      <c r="H49" s="66">
        <v>0</v>
      </c>
      <c r="I49" s="66">
        <v>100</v>
      </c>
      <c r="J49" s="66">
        <v>300</v>
      </c>
      <c r="K49" s="66">
        <v>500</v>
      </c>
      <c r="L49" s="66">
        <v>700</v>
      </c>
    </row>
    <row r="50" spans="1:12" x14ac:dyDescent="0.3">
      <c r="A50" s="66" t="s">
        <v>146</v>
      </c>
      <c r="B50" s="66" t="s">
        <v>68</v>
      </c>
      <c r="C50" s="66" t="s">
        <v>28</v>
      </c>
      <c r="D50" s="66">
        <v>39605</v>
      </c>
      <c r="E50" s="66">
        <v>31105</v>
      </c>
      <c r="F50" s="66">
        <v>31920</v>
      </c>
      <c r="G50" s="66">
        <v>30900</v>
      </c>
      <c r="H50" s="66">
        <v>38400</v>
      </c>
      <c r="I50" s="66">
        <v>37600</v>
      </c>
      <c r="J50" s="66">
        <v>40600</v>
      </c>
      <c r="K50" s="66">
        <v>57400</v>
      </c>
      <c r="L50" s="66">
        <v>65000</v>
      </c>
    </row>
    <row r="51" spans="1:12" x14ac:dyDescent="0.3">
      <c r="A51" s="66" t="s">
        <v>147</v>
      </c>
      <c r="B51" s="66" t="s">
        <v>69</v>
      </c>
      <c r="C51" s="66" t="s">
        <v>28</v>
      </c>
      <c r="D51" s="66">
        <v>53505</v>
      </c>
      <c r="E51" s="66">
        <v>43235</v>
      </c>
      <c r="F51" s="66">
        <v>46405</v>
      </c>
      <c r="G51" s="66">
        <v>40400</v>
      </c>
      <c r="H51" s="66">
        <v>49600</v>
      </c>
      <c r="I51" s="66">
        <v>37300</v>
      </c>
      <c r="J51" s="66">
        <v>55400</v>
      </c>
      <c r="K51" s="66">
        <v>68100</v>
      </c>
      <c r="L51" s="66">
        <v>64100</v>
      </c>
    </row>
    <row r="52" spans="1:12" x14ac:dyDescent="0.3">
      <c r="A52" s="66" t="s">
        <v>148</v>
      </c>
      <c r="B52" s="66" t="s">
        <v>70</v>
      </c>
      <c r="C52" s="66" t="s">
        <v>28</v>
      </c>
      <c r="D52" s="66">
        <v>38545</v>
      </c>
      <c r="E52" s="66">
        <v>35530</v>
      </c>
      <c r="F52" s="66">
        <v>38745</v>
      </c>
      <c r="G52" s="66">
        <v>33500</v>
      </c>
      <c r="H52" s="66">
        <v>35400</v>
      </c>
      <c r="I52" s="66">
        <v>34800</v>
      </c>
      <c r="J52" s="66">
        <v>43400</v>
      </c>
      <c r="K52" s="66">
        <v>42600</v>
      </c>
      <c r="L52" s="66">
        <v>46000</v>
      </c>
    </row>
    <row r="53" spans="1:12" x14ac:dyDescent="0.3">
      <c r="A53" s="66" t="s">
        <v>149</v>
      </c>
      <c r="B53" s="66" t="s">
        <v>71</v>
      </c>
      <c r="C53" s="66" t="s">
        <v>28</v>
      </c>
      <c r="D53" s="66">
        <v>14615</v>
      </c>
      <c r="E53" s="66">
        <v>11905</v>
      </c>
      <c r="F53" s="66">
        <v>13535</v>
      </c>
      <c r="G53" s="66">
        <v>10500</v>
      </c>
      <c r="H53" s="66">
        <v>11300</v>
      </c>
      <c r="I53" s="66">
        <v>12200</v>
      </c>
      <c r="J53" s="66">
        <v>15000</v>
      </c>
      <c r="K53" s="66">
        <v>14500</v>
      </c>
      <c r="L53" s="66">
        <v>13800</v>
      </c>
    </row>
    <row r="54" spans="1:12" x14ac:dyDescent="0.3">
      <c r="A54" s="66" t="s">
        <v>150</v>
      </c>
      <c r="B54" s="66" t="s">
        <v>72</v>
      </c>
      <c r="C54" s="66" t="s">
        <v>28</v>
      </c>
      <c r="D54" s="66">
        <v>17210</v>
      </c>
      <c r="E54" s="66">
        <v>16910</v>
      </c>
      <c r="F54" s="66">
        <v>17755</v>
      </c>
      <c r="G54" s="66">
        <v>15200</v>
      </c>
      <c r="H54" s="66">
        <v>16400</v>
      </c>
      <c r="I54" s="66">
        <v>15500</v>
      </c>
      <c r="J54" s="66">
        <v>21500</v>
      </c>
      <c r="K54" s="66">
        <v>21200</v>
      </c>
      <c r="L54" s="66">
        <v>24500</v>
      </c>
    </row>
    <row r="55" spans="1:12" x14ac:dyDescent="0.3">
      <c r="A55" s="66" t="s">
        <v>151</v>
      </c>
      <c r="B55" s="66" t="s">
        <v>73</v>
      </c>
      <c r="C55" s="66" t="s">
        <v>28</v>
      </c>
      <c r="D55" s="66">
        <v>68390</v>
      </c>
      <c r="E55" s="66">
        <v>69275</v>
      </c>
      <c r="F55" s="66">
        <v>72385</v>
      </c>
      <c r="G55" s="66">
        <v>64400</v>
      </c>
      <c r="H55" s="66">
        <v>68200</v>
      </c>
      <c r="I55" s="66">
        <v>55600</v>
      </c>
      <c r="J55" s="66">
        <v>70700</v>
      </c>
      <c r="K55" s="66">
        <v>100800</v>
      </c>
      <c r="L55" s="66">
        <v>91900</v>
      </c>
    </row>
    <row r="56" spans="1:12" x14ac:dyDescent="0.3">
      <c r="A56" s="66" t="s">
        <v>152</v>
      </c>
      <c r="B56" s="66" t="s">
        <v>74</v>
      </c>
      <c r="C56" s="66" t="s">
        <v>28</v>
      </c>
      <c r="D56" s="66">
        <v>9335</v>
      </c>
      <c r="E56" s="66">
        <v>11890</v>
      </c>
      <c r="F56" s="66">
        <v>10875</v>
      </c>
      <c r="G56" s="66">
        <v>8500</v>
      </c>
      <c r="H56" s="66">
        <v>9500</v>
      </c>
      <c r="I56" s="66">
        <v>10100</v>
      </c>
      <c r="J56" s="66">
        <v>13000</v>
      </c>
      <c r="K56" s="66">
        <v>16600</v>
      </c>
      <c r="L56" s="66">
        <v>14600</v>
      </c>
    </row>
    <row r="57" spans="1:12" x14ac:dyDescent="0.3">
      <c r="A57" s="66" t="s">
        <v>153</v>
      </c>
      <c r="B57" s="66" t="s">
        <v>75</v>
      </c>
      <c r="C57" s="66" t="s">
        <v>28</v>
      </c>
      <c r="D57" s="66">
        <v>12620</v>
      </c>
      <c r="E57" s="66">
        <v>13600</v>
      </c>
      <c r="F57" s="66">
        <v>14585</v>
      </c>
      <c r="G57" s="66">
        <v>13900</v>
      </c>
      <c r="H57" s="66">
        <v>17400</v>
      </c>
      <c r="I57" s="66">
        <v>14300</v>
      </c>
      <c r="J57" s="66">
        <v>20200</v>
      </c>
      <c r="K57" s="66">
        <v>26500</v>
      </c>
      <c r="L57" s="66">
        <v>25400</v>
      </c>
    </row>
    <row r="58" spans="1:12" x14ac:dyDescent="0.3">
      <c r="A58" s="66" t="s">
        <v>154</v>
      </c>
      <c r="B58" s="66" t="s">
        <v>76</v>
      </c>
      <c r="C58" s="66" t="s">
        <v>28</v>
      </c>
      <c r="D58" s="66">
        <v>31675</v>
      </c>
      <c r="E58" s="66">
        <v>24900</v>
      </c>
      <c r="F58" s="66">
        <v>28165</v>
      </c>
      <c r="G58" s="66">
        <v>24800</v>
      </c>
      <c r="H58" s="66">
        <v>29700</v>
      </c>
      <c r="I58" s="66">
        <v>26200</v>
      </c>
      <c r="J58" s="66">
        <v>29600</v>
      </c>
      <c r="K58" s="66">
        <v>45000</v>
      </c>
      <c r="L58" s="66">
        <v>42100</v>
      </c>
    </row>
    <row r="59" spans="1:12" x14ac:dyDescent="0.3">
      <c r="A59" s="66" t="s">
        <v>155</v>
      </c>
      <c r="B59" s="66" t="s">
        <v>77</v>
      </c>
      <c r="C59" s="66" t="s">
        <v>28</v>
      </c>
      <c r="D59" s="66">
        <v>7550</v>
      </c>
      <c r="E59" s="66">
        <v>7515</v>
      </c>
      <c r="F59" s="66">
        <v>8665</v>
      </c>
      <c r="G59" s="66">
        <v>7300</v>
      </c>
      <c r="H59" s="66">
        <v>8800</v>
      </c>
      <c r="I59" s="66">
        <v>9800</v>
      </c>
      <c r="J59" s="66">
        <v>9400</v>
      </c>
      <c r="K59" s="66">
        <v>13800</v>
      </c>
      <c r="L59" s="66">
        <v>11100</v>
      </c>
    </row>
    <row r="60" spans="1:12" x14ac:dyDescent="0.3">
      <c r="A60" s="66" t="s">
        <v>156</v>
      </c>
      <c r="B60" s="66" t="s">
        <v>78</v>
      </c>
      <c r="C60" s="66" t="s">
        <v>28</v>
      </c>
      <c r="D60" s="66">
        <v>14760</v>
      </c>
      <c r="E60" s="66">
        <v>18885</v>
      </c>
      <c r="F60" s="66">
        <v>18760</v>
      </c>
      <c r="G60" s="66">
        <v>17200</v>
      </c>
      <c r="H60" s="66">
        <v>11600</v>
      </c>
      <c r="I60" s="66">
        <v>5000</v>
      </c>
      <c r="J60" s="66">
        <v>7900</v>
      </c>
      <c r="K60" s="66">
        <v>12700</v>
      </c>
      <c r="L60" s="66">
        <v>9800</v>
      </c>
    </row>
    <row r="61" spans="1:12" x14ac:dyDescent="0.3">
      <c r="A61" s="66" t="s">
        <v>157</v>
      </c>
      <c r="B61" s="66" t="s">
        <v>79</v>
      </c>
      <c r="C61" s="66" t="s">
        <v>28</v>
      </c>
      <c r="D61" s="66">
        <v>4440</v>
      </c>
      <c r="E61" s="66">
        <v>4305</v>
      </c>
      <c r="F61" s="66">
        <v>7470</v>
      </c>
      <c r="G61" s="66">
        <v>6900</v>
      </c>
      <c r="H61" s="66">
        <v>3700</v>
      </c>
      <c r="I61" s="66">
        <v>2400</v>
      </c>
      <c r="J61" s="66">
        <v>5500</v>
      </c>
      <c r="K61" s="66">
        <v>11200</v>
      </c>
      <c r="L61" s="66">
        <v>4500</v>
      </c>
    </row>
    <row r="62" spans="1:12" x14ac:dyDescent="0.3">
      <c r="A62" s="66" t="s">
        <v>158</v>
      </c>
      <c r="B62" s="66" t="s">
        <v>29</v>
      </c>
      <c r="C62" s="66" t="s">
        <v>28</v>
      </c>
      <c r="D62" s="66">
        <v>321170</v>
      </c>
      <c r="E62" s="66">
        <v>263355</v>
      </c>
      <c r="F62" s="66">
        <v>295830</v>
      </c>
      <c r="G62" s="66">
        <v>267200</v>
      </c>
      <c r="H62" s="66">
        <v>306700</v>
      </c>
      <c r="I62" s="66">
        <v>290600</v>
      </c>
      <c r="J62" s="66">
        <v>354700</v>
      </c>
      <c r="K62" s="66">
        <v>387800</v>
      </c>
      <c r="L62" s="66">
        <v>392400</v>
      </c>
    </row>
    <row r="63" spans="1:12" x14ac:dyDescent="0.3">
      <c r="A63" s="66" t="s">
        <v>159</v>
      </c>
      <c r="B63" s="66" t="s">
        <v>58</v>
      </c>
      <c r="C63" s="66" t="s">
        <v>28</v>
      </c>
      <c r="D63" s="66">
        <v>-217065</v>
      </c>
      <c r="E63" s="66">
        <v>-195590</v>
      </c>
      <c r="F63" s="66">
        <v>-210340</v>
      </c>
      <c r="G63" s="66">
        <v>-181300</v>
      </c>
      <c r="H63" s="66">
        <v>-204500</v>
      </c>
      <c r="I63" s="66">
        <v>-176200</v>
      </c>
      <c r="J63" s="66">
        <v>-225700</v>
      </c>
      <c r="K63" s="66">
        <v>-289500</v>
      </c>
      <c r="L63" s="66">
        <v>-286100</v>
      </c>
    </row>
    <row r="64" spans="1:12" x14ac:dyDescent="0.3">
      <c r="A64" s="66" t="s">
        <v>160</v>
      </c>
      <c r="B64" s="66" t="s">
        <v>80</v>
      </c>
      <c r="C64" s="66" t="s">
        <v>28</v>
      </c>
      <c r="D64" s="66">
        <v>104105</v>
      </c>
      <c r="E64" s="66">
        <v>67765</v>
      </c>
      <c r="F64" s="66">
        <v>85490</v>
      </c>
      <c r="G64" s="66">
        <v>85900</v>
      </c>
      <c r="H64" s="66">
        <v>102200</v>
      </c>
      <c r="I64" s="66">
        <v>114400</v>
      </c>
      <c r="J64" s="66">
        <v>129000</v>
      </c>
      <c r="K64" s="66">
        <v>98300</v>
      </c>
      <c r="L64" s="66">
        <v>106300</v>
      </c>
    </row>
    <row r="65" spans="1:12" x14ac:dyDescent="0.3">
      <c r="A65" s="66" t="s">
        <v>161</v>
      </c>
      <c r="B65" s="66" t="s">
        <v>81</v>
      </c>
      <c r="C65" s="66" t="s">
        <v>28</v>
      </c>
      <c r="D65" s="66">
        <v>-5930</v>
      </c>
      <c r="E65" s="66">
        <v>-3735</v>
      </c>
      <c r="F65" s="66">
        <v>-4180</v>
      </c>
      <c r="G65" s="66">
        <v>-2800</v>
      </c>
      <c r="H65" s="66">
        <v>-2500</v>
      </c>
      <c r="I65" s="66">
        <v>-2300</v>
      </c>
      <c r="J65" s="66">
        <v>-2300</v>
      </c>
      <c r="K65" s="66">
        <v>-2300</v>
      </c>
      <c r="L65" s="66">
        <v>-3200</v>
      </c>
    </row>
    <row r="66" spans="1:12" x14ac:dyDescent="0.3">
      <c r="A66" s="66" t="s">
        <v>162</v>
      </c>
      <c r="B66" s="66" t="s">
        <v>82</v>
      </c>
      <c r="C66" s="66" t="s">
        <v>28</v>
      </c>
      <c r="D66" s="66">
        <v>45</v>
      </c>
      <c r="E66" s="66">
        <v>110</v>
      </c>
      <c r="F66" s="66">
        <v>0</v>
      </c>
    </row>
    <row r="67" spans="1:12" x14ac:dyDescent="0.3">
      <c r="A67" s="66" t="s">
        <v>163</v>
      </c>
      <c r="B67" s="66" t="s">
        <v>83</v>
      </c>
      <c r="C67" s="66" t="s">
        <v>28</v>
      </c>
      <c r="D67" s="66">
        <v>-2145</v>
      </c>
      <c r="E67" s="66">
        <v>-1750</v>
      </c>
      <c r="F67" s="66">
        <v>-1850</v>
      </c>
      <c r="G67" s="66">
        <v>-900</v>
      </c>
      <c r="H67" s="66">
        <v>-900</v>
      </c>
      <c r="I67" s="66">
        <v>-1100</v>
      </c>
      <c r="J67" s="66">
        <v>-1800</v>
      </c>
      <c r="K67" s="66">
        <v>-2300</v>
      </c>
      <c r="L67" s="66">
        <v>-2200</v>
      </c>
    </row>
    <row r="68" spans="1:12" x14ac:dyDescent="0.3">
      <c r="A68" s="66" t="s">
        <v>164</v>
      </c>
      <c r="B68" s="66" t="s">
        <v>84</v>
      </c>
      <c r="C68" s="66" t="s">
        <v>28</v>
      </c>
      <c r="D68" s="66">
        <v>96075</v>
      </c>
      <c r="E68" s="66">
        <v>62390</v>
      </c>
      <c r="F68" s="66">
        <v>79460</v>
      </c>
      <c r="G68" s="66">
        <v>82200</v>
      </c>
      <c r="H68" s="66">
        <v>98800</v>
      </c>
      <c r="I68" s="66">
        <v>111000</v>
      </c>
      <c r="J68" s="66">
        <v>124900</v>
      </c>
      <c r="K68" s="66">
        <v>93700</v>
      </c>
      <c r="L68" s="66">
        <v>100900</v>
      </c>
    </row>
    <row r="69" spans="1:12" x14ac:dyDescent="0.3">
      <c r="A69" s="66" t="s">
        <v>165</v>
      </c>
      <c r="B69" s="66" t="s">
        <v>85</v>
      </c>
      <c r="C69" s="66" t="s">
        <v>28</v>
      </c>
      <c r="D69" s="66">
        <v>530</v>
      </c>
      <c r="E69" s="66">
        <v>245</v>
      </c>
      <c r="F69" s="66">
        <v>265</v>
      </c>
      <c r="G69" s="66">
        <v>300</v>
      </c>
      <c r="H69" s="66">
        <v>200</v>
      </c>
      <c r="I69" s="66">
        <v>0</v>
      </c>
      <c r="J69" s="66">
        <v>300</v>
      </c>
      <c r="K69" s="66">
        <v>600</v>
      </c>
      <c r="L69" s="66">
        <v>400</v>
      </c>
    </row>
    <row r="70" spans="1:12" x14ac:dyDescent="0.3">
      <c r="A70" s="66" t="s">
        <v>166</v>
      </c>
      <c r="B70" s="66" t="s">
        <v>86</v>
      </c>
      <c r="C70" s="66" t="s">
        <v>28</v>
      </c>
      <c r="D70" s="66">
        <v>4145</v>
      </c>
      <c r="E70" s="66">
        <v>11575</v>
      </c>
      <c r="F70" s="66">
        <v>-1860</v>
      </c>
      <c r="G70" s="66">
        <v>3300</v>
      </c>
      <c r="H70" s="66">
        <v>400</v>
      </c>
      <c r="I70" s="66">
        <v>-15700</v>
      </c>
      <c r="J70" s="66">
        <v>-8000</v>
      </c>
      <c r="K70" s="66">
        <v>-3000</v>
      </c>
      <c r="L70" s="66">
        <v>-5700</v>
      </c>
    </row>
    <row r="71" spans="1:12" x14ac:dyDescent="0.3">
      <c r="A71" s="66" t="s">
        <v>167</v>
      </c>
      <c r="B71" s="66" t="s">
        <v>87</v>
      </c>
      <c r="C71" s="66" t="s">
        <v>28</v>
      </c>
      <c r="D71" s="66">
        <v>100750</v>
      </c>
      <c r="E71" s="66">
        <v>74210</v>
      </c>
      <c r="F71" s="66">
        <v>77865</v>
      </c>
      <c r="G71" s="66">
        <v>85800</v>
      </c>
      <c r="H71" s="66">
        <v>99400</v>
      </c>
      <c r="I71" s="66">
        <v>95300</v>
      </c>
      <c r="J71" s="66">
        <v>117200</v>
      </c>
      <c r="K71" s="66">
        <v>91300</v>
      </c>
      <c r="L71" s="66">
        <v>95600</v>
      </c>
    </row>
    <row r="72" spans="1:12" x14ac:dyDescent="0.3">
      <c r="A72" s="66" t="s">
        <v>168</v>
      </c>
      <c r="B72" s="66" t="s">
        <v>88</v>
      </c>
    </row>
    <row r="73" spans="1:12" x14ac:dyDescent="0.3">
      <c r="A73" s="66" t="s">
        <v>169</v>
      </c>
      <c r="B73" s="66" t="s">
        <v>89</v>
      </c>
      <c r="C73" s="66" t="s">
        <v>28</v>
      </c>
      <c r="D73" s="66">
        <v>1075350</v>
      </c>
      <c r="E73" s="66">
        <v>1008585</v>
      </c>
      <c r="F73" s="66">
        <v>1079895</v>
      </c>
      <c r="G73" s="66">
        <v>979800</v>
      </c>
      <c r="H73" s="66">
        <v>979200</v>
      </c>
      <c r="I73" s="66">
        <v>1002000</v>
      </c>
      <c r="J73" s="66">
        <v>1241800</v>
      </c>
      <c r="K73" s="66">
        <v>1139500</v>
      </c>
      <c r="L73" s="66">
        <v>1110300</v>
      </c>
    </row>
    <row r="74" spans="1:12" x14ac:dyDescent="0.3">
      <c r="A74" s="66" t="s">
        <v>170</v>
      </c>
      <c r="B74" s="66" t="s">
        <v>90</v>
      </c>
      <c r="C74" s="66" t="s">
        <v>28</v>
      </c>
      <c r="D74" s="66">
        <v>794060</v>
      </c>
      <c r="E74" s="66">
        <v>812410</v>
      </c>
      <c r="F74" s="66">
        <v>846470</v>
      </c>
      <c r="G74" s="66">
        <v>813400</v>
      </c>
      <c r="H74" s="66">
        <v>819800</v>
      </c>
      <c r="I74" s="66">
        <v>851200</v>
      </c>
      <c r="J74" s="66">
        <v>1080500</v>
      </c>
      <c r="K74" s="66">
        <v>904900</v>
      </c>
      <c r="L74" s="66">
        <v>896900</v>
      </c>
    </row>
    <row r="75" spans="1:12" x14ac:dyDescent="0.3">
      <c r="A75" s="66" t="s">
        <v>171</v>
      </c>
      <c r="B75" s="66" t="s">
        <v>91</v>
      </c>
      <c r="C75" s="66" t="s">
        <v>28</v>
      </c>
      <c r="D75" s="66">
        <v>221665</v>
      </c>
      <c r="E75" s="66">
        <v>150630</v>
      </c>
      <c r="F75" s="66">
        <v>190465</v>
      </c>
      <c r="G75" s="66">
        <v>130700</v>
      </c>
      <c r="H75" s="66">
        <v>126700</v>
      </c>
      <c r="I75" s="66">
        <v>117500</v>
      </c>
      <c r="J75" s="66">
        <v>127300</v>
      </c>
      <c r="K75" s="66">
        <v>200300</v>
      </c>
      <c r="L75" s="66">
        <v>180400</v>
      </c>
    </row>
    <row r="76" spans="1:12" x14ac:dyDescent="0.3">
      <c r="A76" s="66" t="s">
        <v>172</v>
      </c>
      <c r="B76" s="66" t="s">
        <v>92</v>
      </c>
      <c r="C76" s="66" t="s">
        <v>28</v>
      </c>
      <c r="D76" s="66">
        <v>726400</v>
      </c>
      <c r="E76" s="66">
        <v>693000</v>
      </c>
      <c r="F76" s="66">
        <v>743095</v>
      </c>
      <c r="G76" s="66">
        <v>685800</v>
      </c>
      <c r="H76" s="66">
        <v>655100</v>
      </c>
      <c r="I76" s="66">
        <v>647200</v>
      </c>
      <c r="J76" s="66">
        <v>751000</v>
      </c>
      <c r="K76" s="66">
        <v>697800</v>
      </c>
      <c r="L76" s="66">
        <v>704900</v>
      </c>
    </row>
    <row r="77" spans="1:12" x14ac:dyDescent="0.3">
      <c r="A77" s="66" t="s">
        <v>173</v>
      </c>
      <c r="B77" s="66" t="s">
        <v>93</v>
      </c>
      <c r="C77" s="66" t="s">
        <v>28</v>
      </c>
      <c r="D77" s="66">
        <v>363195</v>
      </c>
      <c r="E77" s="66">
        <v>377175</v>
      </c>
      <c r="F77" s="66">
        <v>394870</v>
      </c>
      <c r="G77" s="66">
        <v>378500</v>
      </c>
      <c r="H77" s="66">
        <v>369500</v>
      </c>
      <c r="I77" s="66">
        <v>370600</v>
      </c>
      <c r="J77" s="66">
        <v>422700</v>
      </c>
      <c r="K77" s="66">
        <v>362600</v>
      </c>
      <c r="L77" s="66">
        <v>385600</v>
      </c>
    </row>
    <row r="78" spans="1:12" x14ac:dyDescent="0.3">
      <c r="A78" s="66" t="s">
        <v>174</v>
      </c>
      <c r="B78" s="66" t="s">
        <v>94</v>
      </c>
      <c r="C78" s="66" t="s">
        <v>28</v>
      </c>
      <c r="D78" s="66">
        <v>179800</v>
      </c>
      <c r="E78" s="66">
        <v>143785</v>
      </c>
      <c r="F78" s="66">
        <v>161155</v>
      </c>
      <c r="G78" s="66">
        <v>131800</v>
      </c>
      <c r="H78" s="66">
        <v>122400</v>
      </c>
      <c r="I78" s="66">
        <v>129700</v>
      </c>
      <c r="J78" s="66">
        <v>146100</v>
      </c>
      <c r="K78" s="66">
        <v>141300</v>
      </c>
      <c r="L78" s="66">
        <v>131500</v>
      </c>
    </row>
    <row r="79" spans="1:12" x14ac:dyDescent="0.3">
      <c r="A79" s="66" t="s">
        <v>175</v>
      </c>
      <c r="B79" s="66" t="s">
        <v>95</v>
      </c>
      <c r="C79" s="66" t="s">
        <v>28</v>
      </c>
      <c r="D79" s="66">
        <v>65805</v>
      </c>
      <c r="E79" s="66">
        <v>65325</v>
      </c>
      <c r="F79" s="66">
        <v>67155</v>
      </c>
      <c r="G79" s="66">
        <v>60900</v>
      </c>
      <c r="H79" s="66">
        <v>53100</v>
      </c>
      <c r="I79" s="66">
        <v>46900</v>
      </c>
      <c r="J79" s="66">
        <v>57000</v>
      </c>
      <c r="K79" s="66">
        <v>65300</v>
      </c>
      <c r="L79" s="66">
        <v>70600</v>
      </c>
    </row>
  </sheetData>
  <sheetProtection algorithmName="SHA-512" hashValue="lX81GCuifHwNjhWvzbZ1HtSGqb4eEiLNxB6WSQ2AxO5NCfXI8yyOI7Du3hw3qqx13AWGe2AKhxGCZlka5GJo0Q==" saltValue="jdoolYZjB2hCw6WVZZzxu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0BD74-F6FC-44C4-8CF4-9D24C21C5DF9}">
  <sheetPr codeName="Feuil12"/>
  <dimension ref="A1:L79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baseColWidth="10" defaultColWidth="11.5546875" defaultRowHeight="14.4" x14ac:dyDescent="0.3"/>
  <cols>
    <col min="1" max="1" width="11.5546875" style="66"/>
    <col min="2" max="2" width="36.109375" style="66" customWidth="1"/>
    <col min="3" max="3" width="6.109375" style="66" customWidth="1"/>
    <col min="4" max="11" width="11.33203125" style="66" customWidth="1"/>
    <col min="12" max="16384" width="11.5546875" style="66"/>
  </cols>
  <sheetData>
    <row r="1" spans="1:12" s="95" customFormat="1" x14ac:dyDescent="0.3">
      <c r="B1" s="95" t="s">
        <v>12</v>
      </c>
      <c r="D1" s="95" t="s">
        <v>13</v>
      </c>
      <c r="E1" s="95" t="s">
        <v>14</v>
      </c>
      <c r="F1" s="95" t="s">
        <v>15</v>
      </c>
      <c r="G1" s="95">
        <v>2017</v>
      </c>
      <c r="H1" s="95" t="s">
        <v>16</v>
      </c>
      <c r="I1" s="95">
        <v>2019</v>
      </c>
      <c r="J1" s="95">
        <v>2020</v>
      </c>
      <c r="K1" s="95">
        <v>2021</v>
      </c>
      <c r="L1" s="95" t="s">
        <v>258</v>
      </c>
    </row>
    <row r="2" spans="1:12" x14ac:dyDescent="0.3">
      <c r="A2" s="66" t="s">
        <v>99</v>
      </c>
      <c r="B2" s="66" t="s">
        <v>17</v>
      </c>
      <c r="C2" s="66" t="s">
        <v>18</v>
      </c>
      <c r="D2" s="96">
        <v>105.88083806435107</v>
      </c>
      <c r="E2" s="96">
        <v>103.81</v>
      </c>
      <c r="F2" s="96">
        <v>107.36</v>
      </c>
      <c r="G2" s="96">
        <v>118.64514234008402</v>
      </c>
      <c r="H2" s="96">
        <v>117.18939782801142</v>
      </c>
      <c r="I2" s="96">
        <v>121.42614208485317</v>
      </c>
      <c r="J2" s="96">
        <v>124.90451329705199</v>
      </c>
      <c r="K2" s="96">
        <v>125.55047747393944</v>
      </c>
      <c r="L2" s="66">
        <v>127.2876315064659</v>
      </c>
    </row>
    <row r="3" spans="1:12" x14ac:dyDescent="0.3">
      <c r="A3" s="66" t="s">
        <v>100</v>
      </c>
      <c r="B3" s="66" t="s">
        <v>19</v>
      </c>
      <c r="C3" s="66" t="s">
        <v>18</v>
      </c>
      <c r="D3" s="96">
        <v>52.937515872209744</v>
      </c>
      <c r="E3" s="96">
        <v>50.83</v>
      </c>
      <c r="F3" s="96">
        <v>51.52</v>
      </c>
      <c r="G3" s="96">
        <v>55.352479670461818</v>
      </c>
      <c r="H3" s="96">
        <v>53.115221806854002</v>
      </c>
      <c r="I3" s="96">
        <v>55.365993603043812</v>
      </c>
      <c r="J3" s="96">
        <v>58.249342806827634</v>
      </c>
      <c r="K3" s="96">
        <v>57.643426890327866</v>
      </c>
      <c r="L3" s="66">
        <v>57.41041986003728</v>
      </c>
    </row>
    <row r="4" spans="1:12" x14ac:dyDescent="0.3">
      <c r="A4" s="66" t="s">
        <v>101</v>
      </c>
      <c r="B4" s="66" t="s">
        <v>20</v>
      </c>
      <c r="C4" s="66" t="s">
        <v>18</v>
      </c>
      <c r="D4" s="96">
        <v>47.092197459045472</v>
      </c>
      <c r="E4" s="96">
        <v>47.11</v>
      </c>
      <c r="F4" s="96">
        <v>49.84</v>
      </c>
      <c r="G4" s="96">
        <v>56.87617375070969</v>
      </c>
      <c r="H4" s="96">
        <v>57.739558385541784</v>
      </c>
      <c r="I4" s="96">
        <v>59.341742395593265</v>
      </c>
      <c r="J4" s="96">
        <v>60.371939004700124</v>
      </c>
      <c r="K4" s="96">
        <v>61.662997563978841</v>
      </c>
      <c r="L4" s="66">
        <v>63.939192097918003</v>
      </c>
    </row>
    <row r="5" spans="1:12" x14ac:dyDescent="0.3">
      <c r="A5" s="66" t="s">
        <v>102</v>
      </c>
      <c r="B5" s="66" t="s">
        <v>21</v>
      </c>
      <c r="C5" s="66" t="s">
        <v>22</v>
      </c>
      <c r="D5" s="96">
        <v>0.98320830137488457</v>
      </c>
      <c r="E5" s="96">
        <v>0.97</v>
      </c>
      <c r="F5" s="96">
        <v>0.97</v>
      </c>
      <c r="G5" s="96">
        <v>0.98115020394014096</v>
      </c>
      <c r="H5" s="96">
        <v>0.98069766527683078</v>
      </c>
      <c r="I5" s="96">
        <v>0.98693762834577836</v>
      </c>
      <c r="J5" s="96">
        <v>1.0045901829095207</v>
      </c>
      <c r="K5" s="96">
        <v>0.99040538345926821</v>
      </c>
      <c r="L5" s="66">
        <v>1.0006054414588352</v>
      </c>
    </row>
    <row r="6" spans="1:12" x14ac:dyDescent="0.3">
      <c r="A6" s="66" t="s">
        <v>103</v>
      </c>
      <c r="B6" s="66" t="s">
        <v>23</v>
      </c>
      <c r="C6" s="66" t="s">
        <v>22</v>
      </c>
      <c r="D6" s="96">
        <v>1.8555963971883558</v>
      </c>
      <c r="E6" s="96">
        <v>1.85</v>
      </c>
      <c r="F6" s="96">
        <v>1.88</v>
      </c>
      <c r="G6" s="96">
        <v>1.9548294992699478</v>
      </c>
      <c r="H6" s="96">
        <v>1.965811618604753</v>
      </c>
      <c r="I6" s="96">
        <v>2.0284680580392886</v>
      </c>
      <c r="J6" s="96">
        <v>2.0585102596497027</v>
      </c>
      <c r="K6" s="96">
        <v>2.0508390330324495</v>
      </c>
      <c r="L6" s="66">
        <v>2.1334410399782402</v>
      </c>
    </row>
    <row r="7" spans="1:12" x14ac:dyDescent="0.3">
      <c r="A7" s="66" t="s">
        <v>104</v>
      </c>
      <c r="B7" s="66" t="s">
        <v>24</v>
      </c>
      <c r="C7" s="66" t="s">
        <v>22</v>
      </c>
      <c r="D7" s="96">
        <v>1.5998970519620044</v>
      </c>
      <c r="E7" s="96">
        <v>1.59</v>
      </c>
      <c r="F7" s="96">
        <v>1.64</v>
      </c>
      <c r="G7" s="96">
        <v>1.6493949089845135</v>
      </c>
      <c r="H7" s="96">
        <v>1.6684200196111549</v>
      </c>
      <c r="I7" s="96">
        <v>1.6958545389893545</v>
      </c>
      <c r="J7" s="96">
        <v>1.6740777681408496</v>
      </c>
      <c r="K7" s="96">
        <v>1.6594014505891244</v>
      </c>
      <c r="L7" s="66">
        <v>1.7078167340095893</v>
      </c>
    </row>
    <row r="8" spans="1:12" x14ac:dyDescent="0.3">
      <c r="A8" s="66" t="s">
        <v>105</v>
      </c>
      <c r="B8" s="66" t="s">
        <v>25</v>
      </c>
      <c r="C8" s="66" t="s">
        <v>26</v>
      </c>
      <c r="D8" s="96">
        <v>127.73310481184295</v>
      </c>
      <c r="E8" s="96">
        <v>132.09</v>
      </c>
      <c r="F8" s="96">
        <v>139</v>
      </c>
      <c r="G8" s="96">
        <v>151.55528484889973</v>
      </c>
      <c r="H8" s="96">
        <v>148.33984006187134</v>
      </c>
      <c r="I8" s="96">
        <v>152.41563069706919</v>
      </c>
      <c r="J8" s="96">
        <v>160.62760945086927</v>
      </c>
      <c r="K8" s="96">
        <v>159.68951088414275</v>
      </c>
      <c r="L8" s="66">
        <v>162.00764959587255</v>
      </c>
    </row>
    <row r="9" spans="1:12" x14ac:dyDescent="0.3">
      <c r="A9" s="66" t="s">
        <v>106</v>
      </c>
      <c r="B9" s="66" t="s">
        <v>27</v>
      </c>
      <c r="C9" s="66" t="s">
        <v>28</v>
      </c>
      <c r="D9" s="66">
        <v>270445</v>
      </c>
      <c r="E9" s="66">
        <v>276955</v>
      </c>
      <c r="F9" s="66">
        <v>324340</v>
      </c>
      <c r="G9" s="66">
        <v>356300</v>
      </c>
      <c r="H9" s="66">
        <v>349600</v>
      </c>
      <c r="I9" s="66">
        <v>363300</v>
      </c>
      <c r="J9" s="66">
        <v>340900</v>
      </c>
      <c r="K9" s="66">
        <v>337800</v>
      </c>
      <c r="L9" s="66">
        <v>348800</v>
      </c>
    </row>
    <row r="10" spans="1:12" x14ac:dyDescent="0.3">
      <c r="A10" s="66" t="s">
        <v>107</v>
      </c>
      <c r="B10" s="66" t="s">
        <v>29</v>
      </c>
      <c r="C10" s="66" t="s">
        <v>28</v>
      </c>
      <c r="D10" s="66">
        <v>381005</v>
      </c>
      <c r="E10" s="66">
        <v>368910</v>
      </c>
      <c r="F10" s="66">
        <v>363550</v>
      </c>
      <c r="G10" s="66">
        <v>478900</v>
      </c>
      <c r="H10" s="66">
        <v>458900</v>
      </c>
      <c r="I10" s="66">
        <v>474900</v>
      </c>
      <c r="J10" s="66">
        <v>526800</v>
      </c>
      <c r="K10" s="66">
        <v>549500</v>
      </c>
      <c r="L10" s="66">
        <v>760300</v>
      </c>
    </row>
    <row r="11" spans="1:12" x14ac:dyDescent="0.3">
      <c r="A11" s="66" t="s">
        <v>108</v>
      </c>
      <c r="B11" s="66" t="s">
        <v>30</v>
      </c>
      <c r="C11" s="66" t="s">
        <v>28</v>
      </c>
      <c r="D11" s="66">
        <v>249515</v>
      </c>
      <c r="E11" s="66">
        <v>232805</v>
      </c>
      <c r="F11" s="66">
        <v>239105</v>
      </c>
      <c r="G11" s="66">
        <v>353300</v>
      </c>
      <c r="H11" s="66">
        <v>337900</v>
      </c>
      <c r="I11" s="66">
        <v>359300</v>
      </c>
      <c r="J11" s="66">
        <v>402900</v>
      </c>
      <c r="K11" s="66">
        <v>421400</v>
      </c>
      <c r="L11" s="66">
        <v>595800</v>
      </c>
    </row>
    <row r="12" spans="1:12" x14ac:dyDescent="0.3">
      <c r="A12" s="66" t="s">
        <v>109</v>
      </c>
      <c r="B12" s="66" t="s">
        <v>31</v>
      </c>
      <c r="C12" s="66" t="s">
        <v>28</v>
      </c>
      <c r="D12" s="66">
        <v>18090</v>
      </c>
      <c r="E12" s="66">
        <v>17425</v>
      </c>
      <c r="F12" s="66">
        <v>13750</v>
      </c>
      <c r="G12" s="66">
        <v>15100</v>
      </c>
      <c r="H12" s="66">
        <v>18300</v>
      </c>
      <c r="I12" s="66">
        <v>18100</v>
      </c>
      <c r="J12" s="66">
        <v>17100</v>
      </c>
      <c r="K12" s="66">
        <v>17400</v>
      </c>
      <c r="L12" s="66">
        <v>24700</v>
      </c>
    </row>
    <row r="13" spans="1:12" x14ac:dyDescent="0.3">
      <c r="A13" s="66" t="s">
        <v>110</v>
      </c>
      <c r="B13" s="66" t="s">
        <v>32</v>
      </c>
      <c r="C13" s="66" t="s">
        <v>28</v>
      </c>
      <c r="D13" s="66">
        <v>215400</v>
      </c>
      <c r="E13" s="66">
        <v>198215</v>
      </c>
      <c r="F13" s="66">
        <v>205660</v>
      </c>
      <c r="G13" s="66">
        <v>275400</v>
      </c>
      <c r="H13" s="66">
        <v>263300</v>
      </c>
      <c r="I13" s="66">
        <v>284600</v>
      </c>
      <c r="J13" s="66">
        <v>325900</v>
      </c>
      <c r="K13" s="66">
        <v>340700</v>
      </c>
      <c r="L13" s="66">
        <v>484300</v>
      </c>
    </row>
    <row r="14" spans="1:12" x14ac:dyDescent="0.3">
      <c r="A14" s="66" t="s">
        <v>111</v>
      </c>
      <c r="B14" s="66" t="s">
        <v>33</v>
      </c>
      <c r="C14" s="66" t="s">
        <v>28</v>
      </c>
      <c r="D14" s="66">
        <v>37585</v>
      </c>
      <c r="E14" s="66">
        <v>42160</v>
      </c>
      <c r="F14" s="66">
        <v>39415</v>
      </c>
      <c r="G14" s="66">
        <v>45400</v>
      </c>
      <c r="H14" s="66">
        <v>46700</v>
      </c>
      <c r="I14" s="66">
        <v>46500</v>
      </c>
      <c r="J14" s="66">
        <v>46000</v>
      </c>
      <c r="K14" s="66">
        <v>51400</v>
      </c>
      <c r="L14" s="66">
        <v>64600</v>
      </c>
    </row>
    <row r="15" spans="1:12" x14ac:dyDescent="0.3">
      <c r="A15" s="66" t="s">
        <v>112</v>
      </c>
      <c r="B15" s="66" t="s">
        <v>34</v>
      </c>
      <c r="C15" s="66" t="s">
        <v>28</v>
      </c>
      <c r="D15" s="66">
        <v>176870</v>
      </c>
      <c r="E15" s="66">
        <v>154785</v>
      </c>
      <c r="F15" s="66">
        <v>163635</v>
      </c>
      <c r="G15" s="66">
        <v>228600</v>
      </c>
      <c r="H15" s="66">
        <v>215100</v>
      </c>
      <c r="I15" s="66">
        <v>235600</v>
      </c>
      <c r="J15" s="66">
        <v>276400</v>
      </c>
      <c r="K15" s="66">
        <v>286800</v>
      </c>
      <c r="L15" s="66">
        <v>415700</v>
      </c>
    </row>
    <row r="16" spans="1:12" x14ac:dyDescent="0.3">
      <c r="A16" s="66" t="s">
        <v>113</v>
      </c>
      <c r="B16" s="66" t="s">
        <v>35</v>
      </c>
      <c r="C16" s="66" t="s">
        <v>28</v>
      </c>
      <c r="D16" s="66">
        <v>855</v>
      </c>
      <c r="E16" s="66">
        <v>805</v>
      </c>
      <c r="F16" s="66">
        <v>1935</v>
      </c>
      <c r="G16" s="66">
        <v>900</v>
      </c>
      <c r="H16" s="66">
        <v>900</v>
      </c>
      <c r="I16" s="66">
        <v>1600</v>
      </c>
      <c r="J16" s="66">
        <v>1800</v>
      </c>
      <c r="K16" s="66">
        <v>500</v>
      </c>
      <c r="L16" s="66">
        <v>800</v>
      </c>
    </row>
    <row r="17" spans="1:12" x14ac:dyDescent="0.3">
      <c r="A17" s="66" t="s">
        <v>114</v>
      </c>
      <c r="B17" s="66" t="s">
        <v>36</v>
      </c>
      <c r="C17" s="66" t="s">
        <v>28</v>
      </c>
      <c r="D17" s="66">
        <v>0</v>
      </c>
      <c r="E17" s="66">
        <v>25</v>
      </c>
      <c r="F17" s="66">
        <v>0</v>
      </c>
      <c r="G17" s="66">
        <v>0</v>
      </c>
      <c r="H17" s="66">
        <v>200</v>
      </c>
      <c r="I17" s="66">
        <v>100</v>
      </c>
      <c r="J17" s="66">
        <v>200</v>
      </c>
      <c r="K17" s="66">
        <v>300</v>
      </c>
      <c r="L17" s="66">
        <v>1200</v>
      </c>
    </row>
    <row r="18" spans="1:12" x14ac:dyDescent="0.3">
      <c r="A18" s="66" t="s">
        <v>115</v>
      </c>
      <c r="B18" s="66" t="s">
        <v>37</v>
      </c>
      <c r="C18" s="66" t="s">
        <v>28</v>
      </c>
      <c r="D18" s="66">
        <v>290</v>
      </c>
      <c r="E18" s="66">
        <v>170</v>
      </c>
      <c r="F18" s="66">
        <v>25</v>
      </c>
      <c r="G18" s="66">
        <v>100</v>
      </c>
      <c r="H18" s="66">
        <v>100</v>
      </c>
      <c r="I18" s="66">
        <v>100</v>
      </c>
      <c r="J18" s="66">
        <v>100</v>
      </c>
      <c r="K18" s="66">
        <v>100</v>
      </c>
      <c r="L18" s="66">
        <v>200</v>
      </c>
    </row>
    <row r="19" spans="1:12" x14ac:dyDescent="0.3">
      <c r="A19" s="66" t="s">
        <v>116</v>
      </c>
      <c r="B19" s="66" t="s">
        <v>38</v>
      </c>
      <c r="C19" s="66" t="s">
        <v>28</v>
      </c>
      <c r="D19" s="66">
        <v>1235</v>
      </c>
      <c r="E19" s="66">
        <v>1245</v>
      </c>
      <c r="F19" s="66">
        <v>850</v>
      </c>
      <c r="G19" s="66">
        <v>1700</v>
      </c>
      <c r="H19" s="66">
        <v>1700</v>
      </c>
      <c r="I19" s="66">
        <v>1400</v>
      </c>
      <c r="J19" s="66">
        <v>900</v>
      </c>
      <c r="K19" s="66">
        <v>1300</v>
      </c>
      <c r="L19" s="66">
        <v>1400</v>
      </c>
    </row>
    <row r="20" spans="1:12" x14ac:dyDescent="0.3">
      <c r="A20" s="66" t="s">
        <v>117</v>
      </c>
      <c r="B20" s="66" t="s">
        <v>39</v>
      </c>
      <c r="C20" s="66" t="s">
        <v>28</v>
      </c>
      <c r="D20" s="66">
        <v>14500</v>
      </c>
      <c r="E20" s="66">
        <v>15750</v>
      </c>
      <c r="F20" s="66">
        <v>18820</v>
      </c>
      <c r="G20" s="66">
        <v>61000</v>
      </c>
      <c r="H20" s="66">
        <v>54500</v>
      </c>
      <c r="I20" s="66">
        <v>55100</v>
      </c>
      <c r="J20" s="66">
        <v>58900</v>
      </c>
      <c r="K20" s="66">
        <v>61900</v>
      </c>
      <c r="L20" s="66">
        <v>85200</v>
      </c>
    </row>
    <row r="21" spans="1:12" x14ac:dyDescent="0.3">
      <c r="A21" s="66" t="s">
        <v>118</v>
      </c>
      <c r="B21" s="66" t="s">
        <v>40</v>
      </c>
      <c r="C21" s="66" t="s">
        <v>28</v>
      </c>
      <c r="D21" s="66">
        <v>4585</v>
      </c>
      <c r="E21" s="66">
        <v>3625</v>
      </c>
      <c r="F21" s="66">
        <v>5690</v>
      </c>
      <c r="G21" s="66">
        <v>6500</v>
      </c>
      <c r="H21" s="66">
        <v>6300</v>
      </c>
      <c r="I21" s="66">
        <v>5200</v>
      </c>
      <c r="J21" s="66">
        <v>3900</v>
      </c>
      <c r="K21" s="66">
        <v>6000</v>
      </c>
      <c r="L21" s="66">
        <v>5600</v>
      </c>
    </row>
    <row r="22" spans="1:12" x14ac:dyDescent="0.3">
      <c r="A22" s="66" t="s">
        <v>119</v>
      </c>
      <c r="B22" s="66" t="s">
        <v>41</v>
      </c>
      <c r="D22" s="66">
        <v>0</v>
      </c>
      <c r="E22" s="66">
        <v>0</v>
      </c>
      <c r="F22" s="66">
        <v>0</v>
      </c>
      <c r="G22" s="66">
        <v>0</v>
      </c>
      <c r="H22" s="66">
        <v>8100</v>
      </c>
      <c r="I22" s="66">
        <v>8200</v>
      </c>
      <c r="J22" s="66">
        <v>10600</v>
      </c>
      <c r="K22" s="66">
        <v>8600</v>
      </c>
      <c r="L22" s="66">
        <v>13800</v>
      </c>
    </row>
    <row r="23" spans="1:12" x14ac:dyDescent="0.3">
      <c r="A23" s="66" t="s">
        <v>120</v>
      </c>
      <c r="B23" s="66" t="s">
        <v>42</v>
      </c>
      <c r="C23" s="66" t="s">
        <v>28</v>
      </c>
      <c r="D23" s="66">
        <v>0</v>
      </c>
      <c r="E23" s="66">
        <v>0</v>
      </c>
      <c r="F23" s="66">
        <v>8685</v>
      </c>
      <c r="G23" s="66">
        <v>10400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</row>
    <row r="24" spans="1:12" x14ac:dyDescent="0.3">
      <c r="A24" s="66" t="s">
        <v>121</v>
      </c>
      <c r="B24" s="66" t="s">
        <v>43</v>
      </c>
      <c r="C24" s="66" t="s">
        <v>28</v>
      </c>
      <c r="G24" s="66">
        <v>36300</v>
      </c>
      <c r="H24" s="66">
        <v>34800</v>
      </c>
      <c r="I24" s="66">
        <v>37400</v>
      </c>
      <c r="J24" s="66">
        <v>41800</v>
      </c>
      <c r="K24" s="66">
        <v>44200</v>
      </c>
      <c r="L24" s="66">
        <v>62000</v>
      </c>
    </row>
    <row r="25" spans="1:12" x14ac:dyDescent="0.3">
      <c r="A25" s="66" t="s">
        <v>122</v>
      </c>
      <c r="B25" s="66" t="s">
        <v>44</v>
      </c>
      <c r="C25" s="66" t="s">
        <v>28</v>
      </c>
      <c r="D25" s="66">
        <v>4010</v>
      </c>
      <c r="E25" s="66">
        <v>1385</v>
      </c>
      <c r="F25" s="66">
        <v>1320</v>
      </c>
      <c r="G25" s="66">
        <v>300</v>
      </c>
      <c r="H25" s="66">
        <v>-1400</v>
      </c>
      <c r="I25" s="66">
        <v>-300</v>
      </c>
      <c r="J25" s="66">
        <v>-1400</v>
      </c>
      <c r="K25" s="66">
        <v>100</v>
      </c>
      <c r="L25" s="66">
        <v>7300</v>
      </c>
    </row>
    <row r="26" spans="1:12" x14ac:dyDescent="0.3">
      <c r="A26" s="66" t="s">
        <v>123</v>
      </c>
      <c r="B26" s="66" t="s">
        <v>45</v>
      </c>
      <c r="C26" s="66" t="s">
        <v>28</v>
      </c>
      <c r="D26" s="66">
        <v>700</v>
      </c>
      <c r="E26" s="66">
        <v>310</v>
      </c>
      <c r="F26" s="66">
        <v>105</v>
      </c>
      <c r="G26" s="66">
        <v>100</v>
      </c>
      <c r="H26" s="66">
        <v>100</v>
      </c>
      <c r="I26" s="66">
        <v>200</v>
      </c>
      <c r="J26" s="66">
        <v>300</v>
      </c>
      <c r="K26" s="66">
        <v>500</v>
      </c>
      <c r="L26" s="66">
        <v>600</v>
      </c>
    </row>
    <row r="27" spans="1:12" x14ac:dyDescent="0.3">
      <c r="A27" s="66" t="s">
        <v>124</v>
      </c>
      <c r="B27" s="66" t="s">
        <v>46</v>
      </c>
      <c r="C27" s="66" t="s">
        <v>28</v>
      </c>
      <c r="D27" s="66">
        <v>126780</v>
      </c>
      <c r="E27" s="66">
        <v>134410</v>
      </c>
      <c r="F27" s="66">
        <v>123020</v>
      </c>
      <c r="G27" s="66">
        <v>125200</v>
      </c>
      <c r="H27" s="66">
        <v>122300</v>
      </c>
      <c r="I27" s="66">
        <v>115700</v>
      </c>
      <c r="J27" s="66">
        <v>125000</v>
      </c>
      <c r="K27" s="66">
        <v>127500</v>
      </c>
      <c r="L27" s="66">
        <v>156600</v>
      </c>
    </row>
    <row r="28" spans="1:12" x14ac:dyDescent="0.3">
      <c r="A28" s="66" t="s">
        <v>125</v>
      </c>
      <c r="B28" s="66" t="s">
        <v>47</v>
      </c>
      <c r="C28" s="66" t="s">
        <v>28</v>
      </c>
      <c r="D28" s="66">
        <v>82330</v>
      </c>
      <c r="E28" s="66">
        <v>92865</v>
      </c>
      <c r="F28" s="66">
        <v>86195</v>
      </c>
      <c r="G28" s="66">
        <v>95400</v>
      </c>
      <c r="H28" s="66">
        <v>101100</v>
      </c>
      <c r="I28" s="66">
        <v>98000</v>
      </c>
      <c r="J28" s="66">
        <v>103600</v>
      </c>
      <c r="K28" s="66">
        <v>108000</v>
      </c>
      <c r="L28" s="66">
        <v>113500</v>
      </c>
    </row>
    <row r="29" spans="1:12" x14ac:dyDescent="0.3">
      <c r="A29" s="66" t="s">
        <v>126</v>
      </c>
      <c r="B29" s="66" t="s">
        <v>48</v>
      </c>
      <c r="C29" s="66" t="s">
        <v>28</v>
      </c>
      <c r="D29" s="66">
        <v>0</v>
      </c>
      <c r="E29" s="66">
        <v>11500</v>
      </c>
      <c r="F29" s="66">
        <v>4100</v>
      </c>
      <c r="G29" s="66">
        <v>0</v>
      </c>
      <c r="H29" s="66">
        <v>0</v>
      </c>
      <c r="I29" s="66">
        <v>0</v>
      </c>
      <c r="J29" s="66">
        <v>0</v>
      </c>
      <c r="K29" s="66">
        <v>300</v>
      </c>
      <c r="L29" s="66">
        <v>0</v>
      </c>
    </row>
    <row r="30" spans="1:12" x14ac:dyDescent="0.3">
      <c r="A30" s="66" t="s">
        <v>248</v>
      </c>
      <c r="B30" s="66" t="s">
        <v>249</v>
      </c>
      <c r="C30" s="66" t="s">
        <v>28</v>
      </c>
      <c r="D30" s="66">
        <v>0</v>
      </c>
      <c r="E30" s="66">
        <v>0</v>
      </c>
      <c r="F30" s="66">
        <v>450</v>
      </c>
      <c r="G30" s="66">
        <v>100</v>
      </c>
      <c r="H30" s="66">
        <v>1600</v>
      </c>
      <c r="I30" s="66">
        <v>0</v>
      </c>
      <c r="J30" s="66">
        <v>1400</v>
      </c>
      <c r="K30" s="66">
        <v>100</v>
      </c>
      <c r="L30" s="66">
        <v>1400</v>
      </c>
    </row>
    <row r="31" spans="1:12" x14ac:dyDescent="0.3">
      <c r="A31" s="66" t="s">
        <v>127</v>
      </c>
      <c r="B31" s="66" t="s">
        <v>49</v>
      </c>
      <c r="C31" s="66" t="s">
        <v>28</v>
      </c>
      <c r="D31" s="66">
        <v>24150</v>
      </c>
      <c r="E31" s="66">
        <v>26050</v>
      </c>
      <c r="F31" s="66">
        <v>26535</v>
      </c>
      <c r="G31" s="66">
        <v>26900</v>
      </c>
      <c r="H31" s="66">
        <v>26100</v>
      </c>
      <c r="I31" s="66">
        <v>26400</v>
      </c>
      <c r="J31" s="66">
        <v>26800</v>
      </c>
      <c r="K31" s="66">
        <v>26400</v>
      </c>
      <c r="L31" s="66">
        <v>29600</v>
      </c>
    </row>
    <row r="32" spans="1:12" x14ac:dyDescent="0.3">
      <c r="A32" s="66" t="s">
        <v>128</v>
      </c>
      <c r="B32" s="66" t="s">
        <v>50</v>
      </c>
      <c r="C32" s="66" t="s">
        <v>28</v>
      </c>
      <c r="D32" s="66">
        <v>1675</v>
      </c>
      <c r="E32" s="66">
        <v>800</v>
      </c>
      <c r="F32" s="66">
        <v>1220</v>
      </c>
      <c r="G32" s="66">
        <v>5700</v>
      </c>
      <c r="H32" s="66">
        <v>5400</v>
      </c>
      <c r="I32" s="66">
        <v>6200</v>
      </c>
      <c r="J32" s="66">
        <v>6800</v>
      </c>
      <c r="K32" s="66">
        <v>7700</v>
      </c>
      <c r="L32" s="66">
        <v>7800</v>
      </c>
    </row>
    <row r="33" spans="1:12" x14ac:dyDescent="0.3">
      <c r="A33" s="66" t="s">
        <v>129</v>
      </c>
      <c r="B33" s="66" t="s">
        <v>51</v>
      </c>
      <c r="C33" s="66" t="s">
        <v>28</v>
      </c>
      <c r="D33" s="66">
        <v>26705</v>
      </c>
      <c r="E33" s="66">
        <v>26225</v>
      </c>
      <c r="F33" s="66">
        <v>27145</v>
      </c>
      <c r="G33" s="66">
        <v>31400</v>
      </c>
      <c r="H33" s="66">
        <v>30100</v>
      </c>
      <c r="I33" s="66">
        <v>30900</v>
      </c>
      <c r="J33" s="66">
        <v>32600</v>
      </c>
      <c r="K33" s="66">
        <v>33900</v>
      </c>
      <c r="L33" s="66">
        <v>33400</v>
      </c>
    </row>
    <row r="34" spans="1:12" x14ac:dyDescent="0.3">
      <c r="A34" s="66" t="s">
        <v>130</v>
      </c>
      <c r="B34" s="66" t="s">
        <v>52</v>
      </c>
      <c r="C34" s="66" t="s">
        <v>28</v>
      </c>
      <c r="D34" s="66">
        <v>13085</v>
      </c>
      <c r="E34" s="66">
        <v>12760</v>
      </c>
      <c r="F34" s="66">
        <v>13175</v>
      </c>
      <c r="G34" s="66">
        <v>14000</v>
      </c>
      <c r="H34" s="66">
        <v>13800</v>
      </c>
      <c r="I34" s="66">
        <v>14000</v>
      </c>
      <c r="J34" s="66">
        <v>14400</v>
      </c>
      <c r="K34" s="66">
        <v>16200</v>
      </c>
      <c r="L34" s="66">
        <v>16300</v>
      </c>
    </row>
    <row r="35" spans="1:12" x14ac:dyDescent="0.3">
      <c r="A35" s="66" t="s">
        <v>131</v>
      </c>
      <c r="B35" s="66" t="s">
        <v>53</v>
      </c>
      <c r="C35" s="66" t="s">
        <v>28</v>
      </c>
      <c r="D35" s="66">
        <v>11220</v>
      </c>
      <c r="E35" s="66">
        <v>11650</v>
      </c>
      <c r="F35" s="66">
        <v>9680</v>
      </c>
      <c r="G35" s="66">
        <v>11500</v>
      </c>
      <c r="H35" s="66">
        <v>15200</v>
      </c>
      <c r="I35" s="66">
        <v>15800</v>
      </c>
      <c r="J35" s="66">
        <v>17400</v>
      </c>
      <c r="K35" s="66">
        <v>19000</v>
      </c>
      <c r="L35" s="66">
        <v>19800</v>
      </c>
    </row>
    <row r="36" spans="1:12" x14ac:dyDescent="0.3">
      <c r="A36" s="66" t="s">
        <v>132</v>
      </c>
      <c r="B36" s="66" t="s">
        <v>54</v>
      </c>
      <c r="C36" s="66" t="s">
        <v>28</v>
      </c>
      <c r="D36" s="66">
        <v>28635</v>
      </c>
      <c r="E36" s="66">
        <v>29785</v>
      </c>
      <c r="F36" s="66">
        <v>31530</v>
      </c>
      <c r="G36" s="66">
        <v>6000</v>
      </c>
      <c r="H36" s="66">
        <v>7700</v>
      </c>
      <c r="I36" s="66">
        <v>8800</v>
      </c>
      <c r="J36" s="66">
        <v>11600</v>
      </c>
      <c r="K36" s="66">
        <v>5800</v>
      </c>
      <c r="L36" s="66">
        <v>16100</v>
      </c>
    </row>
    <row r="37" spans="1:12" x14ac:dyDescent="0.3">
      <c r="A37" s="66" t="s">
        <v>133</v>
      </c>
      <c r="B37" s="66" t="s">
        <v>55</v>
      </c>
      <c r="C37" s="66" t="s">
        <v>28</v>
      </c>
      <c r="D37" s="66">
        <v>2760</v>
      </c>
      <c r="E37" s="66">
        <v>1395</v>
      </c>
      <c r="F37" s="66">
        <v>1350</v>
      </c>
      <c r="G37" s="66">
        <v>4100</v>
      </c>
      <c r="H37" s="66">
        <v>5500</v>
      </c>
      <c r="I37" s="66">
        <v>6600</v>
      </c>
      <c r="J37" s="66">
        <v>9700</v>
      </c>
      <c r="K37" s="66">
        <v>4200</v>
      </c>
      <c r="L37" s="66">
        <v>14300</v>
      </c>
    </row>
    <row r="38" spans="1:12" x14ac:dyDescent="0.3">
      <c r="A38" s="66" t="s">
        <v>134</v>
      </c>
      <c r="B38" s="66" t="s">
        <v>56</v>
      </c>
      <c r="C38" s="66" t="s">
        <v>28</v>
      </c>
      <c r="D38" s="66">
        <v>23500</v>
      </c>
      <c r="E38" s="66">
        <v>26230</v>
      </c>
      <c r="F38" s="66">
        <v>27325</v>
      </c>
    </row>
    <row r="39" spans="1:12" x14ac:dyDescent="0.3">
      <c r="A39" s="66" t="s">
        <v>135</v>
      </c>
      <c r="B39" s="66" t="s">
        <v>57</v>
      </c>
      <c r="C39" s="66" t="s">
        <v>28</v>
      </c>
      <c r="D39" s="66">
        <v>15815</v>
      </c>
      <c r="E39" s="66">
        <v>11760</v>
      </c>
      <c r="F39" s="66">
        <v>5295</v>
      </c>
      <c r="G39" s="66">
        <v>23800</v>
      </c>
      <c r="H39" s="66">
        <v>13500</v>
      </c>
      <c r="I39" s="66">
        <v>8900</v>
      </c>
      <c r="J39" s="66">
        <v>9800</v>
      </c>
      <c r="K39" s="66">
        <v>13700</v>
      </c>
      <c r="L39" s="66">
        <v>27000</v>
      </c>
    </row>
    <row r="40" spans="1:12" x14ac:dyDescent="0.3">
      <c r="A40" s="66" t="s">
        <v>136</v>
      </c>
      <c r="B40" s="66" t="s">
        <v>58</v>
      </c>
      <c r="C40" s="66" t="s">
        <v>28</v>
      </c>
      <c r="D40" s="66">
        <v>308615</v>
      </c>
      <c r="E40" s="66">
        <v>296595</v>
      </c>
      <c r="F40" s="66">
        <v>302320</v>
      </c>
      <c r="G40" s="66">
        <v>355400</v>
      </c>
      <c r="H40" s="66">
        <v>352600</v>
      </c>
      <c r="I40" s="66">
        <v>380000</v>
      </c>
      <c r="J40" s="66">
        <v>425100</v>
      </c>
      <c r="K40" s="66">
        <v>443900</v>
      </c>
      <c r="L40" s="66">
        <v>535100</v>
      </c>
    </row>
    <row r="41" spans="1:12" x14ac:dyDescent="0.3">
      <c r="A41" s="66" t="s">
        <v>137</v>
      </c>
      <c r="B41" s="66" t="s">
        <v>59</v>
      </c>
      <c r="C41" s="66" t="s">
        <v>28</v>
      </c>
      <c r="D41" s="66">
        <v>134755</v>
      </c>
      <c r="E41" s="66">
        <v>136710</v>
      </c>
      <c r="F41" s="66">
        <v>143185</v>
      </c>
      <c r="G41" s="66">
        <v>172200</v>
      </c>
      <c r="H41" s="66">
        <v>170100</v>
      </c>
      <c r="I41" s="66">
        <v>185600</v>
      </c>
      <c r="J41" s="66">
        <v>207700</v>
      </c>
      <c r="K41" s="66">
        <v>220400</v>
      </c>
      <c r="L41" s="66">
        <v>279800</v>
      </c>
    </row>
    <row r="42" spans="1:12" x14ac:dyDescent="0.3">
      <c r="A42" s="66" t="s">
        <v>138</v>
      </c>
      <c r="B42" s="66" t="s">
        <v>60</v>
      </c>
      <c r="C42" s="66" t="s">
        <v>28</v>
      </c>
      <c r="D42" s="66">
        <v>27450</v>
      </c>
      <c r="E42" s="66">
        <v>27270</v>
      </c>
      <c r="F42" s="66">
        <v>27190</v>
      </c>
      <c r="G42" s="66">
        <v>28500</v>
      </c>
      <c r="H42" s="66">
        <v>27900</v>
      </c>
      <c r="I42" s="66">
        <v>30500</v>
      </c>
      <c r="J42" s="66">
        <v>31000</v>
      </c>
      <c r="K42" s="66">
        <v>31400</v>
      </c>
      <c r="L42" s="66">
        <v>44900</v>
      </c>
    </row>
    <row r="43" spans="1:12" x14ac:dyDescent="0.3">
      <c r="A43" s="66" t="s">
        <v>139</v>
      </c>
      <c r="B43" s="66" t="s">
        <v>61</v>
      </c>
      <c r="C43" s="66" t="s">
        <v>28</v>
      </c>
      <c r="D43" s="66">
        <v>6925</v>
      </c>
      <c r="E43" s="66">
        <v>7480</v>
      </c>
      <c r="F43" s="66">
        <v>6980</v>
      </c>
      <c r="G43" s="66">
        <v>7800</v>
      </c>
      <c r="H43" s="66">
        <v>7800</v>
      </c>
      <c r="I43" s="66">
        <v>8400</v>
      </c>
      <c r="J43" s="66">
        <v>9400</v>
      </c>
      <c r="K43" s="66">
        <v>8700</v>
      </c>
      <c r="L43" s="66">
        <v>9900</v>
      </c>
    </row>
    <row r="44" spans="1:12" x14ac:dyDescent="0.3">
      <c r="A44" s="66" t="s">
        <v>140</v>
      </c>
      <c r="B44" s="66" t="s">
        <v>62</v>
      </c>
      <c r="C44" s="66" t="s">
        <v>28</v>
      </c>
      <c r="D44" s="66">
        <v>13795</v>
      </c>
      <c r="E44" s="66">
        <v>13745</v>
      </c>
      <c r="F44" s="66">
        <v>12450</v>
      </c>
      <c r="G44" s="66">
        <v>12300</v>
      </c>
      <c r="H44" s="66">
        <v>11800</v>
      </c>
      <c r="I44" s="66">
        <v>13500</v>
      </c>
      <c r="J44" s="66">
        <v>13600</v>
      </c>
      <c r="K44" s="66">
        <v>13800</v>
      </c>
      <c r="L44" s="66">
        <v>25500</v>
      </c>
    </row>
    <row r="45" spans="1:12" x14ac:dyDescent="0.3">
      <c r="A45" s="66" t="s">
        <v>141</v>
      </c>
      <c r="B45" s="66" t="s">
        <v>63</v>
      </c>
      <c r="C45" s="66" t="s">
        <v>28</v>
      </c>
      <c r="D45" s="66">
        <v>5455</v>
      </c>
      <c r="E45" s="66">
        <v>5090</v>
      </c>
      <c r="F45" s="66">
        <v>4865</v>
      </c>
      <c r="G45" s="66">
        <v>5000</v>
      </c>
      <c r="H45" s="66">
        <v>4900</v>
      </c>
      <c r="I45" s="66">
        <v>5100</v>
      </c>
      <c r="J45" s="66">
        <v>4700</v>
      </c>
      <c r="K45" s="66">
        <v>4600</v>
      </c>
      <c r="L45" s="66">
        <v>5100</v>
      </c>
    </row>
    <row r="46" spans="1:12" x14ac:dyDescent="0.3">
      <c r="A46" s="66" t="s">
        <v>142</v>
      </c>
      <c r="B46" s="66" t="s">
        <v>64</v>
      </c>
      <c r="C46" s="66" t="s">
        <v>28</v>
      </c>
      <c r="D46" s="66">
        <v>71980</v>
      </c>
      <c r="E46" s="66">
        <v>77525</v>
      </c>
      <c r="F46" s="66">
        <v>80275</v>
      </c>
      <c r="G46" s="66">
        <v>102500</v>
      </c>
      <c r="H46" s="66">
        <v>102300</v>
      </c>
      <c r="I46" s="66">
        <v>112100</v>
      </c>
      <c r="J46" s="66">
        <v>133600</v>
      </c>
      <c r="K46" s="66">
        <v>138400</v>
      </c>
      <c r="L46" s="66">
        <v>174900</v>
      </c>
    </row>
    <row r="47" spans="1:12" x14ac:dyDescent="0.3">
      <c r="A47" s="66" t="s">
        <v>143</v>
      </c>
      <c r="B47" s="66" t="s">
        <v>65</v>
      </c>
      <c r="C47" s="66" t="s">
        <v>28</v>
      </c>
      <c r="D47" s="66">
        <v>8375</v>
      </c>
      <c r="E47" s="66">
        <v>7765</v>
      </c>
      <c r="F47" s="66">
        <v>5365</v>
      </c>
      <c r="G47" s="66">
        <v>5200</v>
      </c>
      <c r="H47" s="66">
        <v>5200</v>
      </c>
      <c r="I47" s="66">
        <v>4700</v>
      </c>
      <c r="J47" s="66">
        <v>6100</v>
      </c>
      <c r="K47" s="66">
        <v>5300</v>
      </c>
      <c r="L47" s="66">
        <v>8700</v>
      </c>
    </row>
    <row r="48" spans="1:12" x14ac:dyDescent="0.3">
      <c r="A48" s="66" t="s">
        <v>144</v>
      </c>
      <c r="B48" s="66" t="s">
        <v>66</v>
      </c>
      <c r="C48" s="66" t="s">
        <v>28</v>
      </c>
      <c r="D48" s="66">
        <v>47255</v>
      </c>
      <c r="E48" s="66">
        <v>50245</v>
      </c>
      <c r="F48" s="66">
        <v>54545</v>
      </c>
      <c r="G48" s="66">
        <v>68800</v>
      </c>
      <c r="H48" s="66">
        <v>68700</v>
      </c>
      <c r="I48" s="66">
        <v>76400</v>
      </c>
      <c r="J48" s="66">
        <v>93200</v>
      </c>
      <c r="K48" s="66">
        <v>97700</v>
      </c>
      <c r="L48" s="66">
        <v>128700</v>
      </c>
    </row>
    <row r="49" spans="1:12" x14ac:dyDescent="0.3">
      <c r="A49" s="66" t="s">
        <v>145</v>
      </c>
      <c r="B49" s="66" t="s">
        <v>67</v>
      </c>
      <c r="C49" s="66" t="s">
        <v>28</v>
      </c>
      <c r="D49" s="66">
        <v>16345</v>
      </c>
      <c r="E49" s="66">
        <v>19515</v>
      </c>
      <c r="F49" s="66">
        <v>20360</v>
      </c>
      <c r="G49" s="66">
        <v>28500</v>
      </c>
      <c r="H49" s="66">
        <v>28400</v>
      </c>
      <c r="I49" s="66">
        <v>30900</v>
      </c>
      <c r="J49" s="66">
        <v>34200</v>
      </c>
      <c r="K49" s="66">
        <v>35400</v>
      </c>
      <c r="L49" s="66">
        <v>37500</v>
      </c>
    </row>
    <row r="50" spans="1:12" x14ac:dyDescent="0.3">
      <c r="A50" s="66" t="s">
        <v>146</v>
      </c>
      <c r="B50" s="66" t="s">
        <v>68</v>
      </c>
      <c r="C50" s="66" t="s">
        <v>28</v>
      </c>
      <c r="D50" s="66">
        <v>35325</v>
      </c>
      <c r="E50" s="66">
        <v>31915</v>
      </c>
      <c r="F50" s="66">
        <v>35720</v>
      </c>
      <c r="G50" s="66">
        <v>41200</v>
      </c>
      <c r="H50" s="66">
        <v>39900</v>
      </c>
      <c r="I50" s="66">
        <v>43000</v>
      </c>
      <c r="J50" s="66">
        <v>43100</v>
      </c>
      <c r="K50" s="66">
        <v>50600</v>
      </c>
      <c r="L50" s="66">
        <v>60000</v>
      </c>
    </row>
    <row r="51" spans="1:12" x14ac:dyDescent="0.3">
      <c r="A51" s="66" t="s">
        <v>147</v>
      </c>
      <c r="B51" s="66" t="s">
        <v>69</v>
      </c>
      <c r="C51" s="66" t="s">
        <v>28</v>
      </c>
      <c r="D51" s="66">
        <v>6500</v>
      </c>
      <c r="E51" s="66">
        <v>6760</v>
      </c>
      <c r="F51" s="66">
        <v>6270</v>
      </c>
      <c r="G51" s="66">
        <v>8500</v>
      </c>
      <c r="H51" s="66">
        <v>8300</v>
      </c>
      <c r="I51" s="66">
        <v>9400</v>
      </c>
      <c r="J51" s="66">
        <v>11600</v>
      </c>
      <c r="K51" s="66">
        <v>12000</v>
      </c>
      <c r="L51" s="66">
        <v>14400</v>
      </c>
    </row>
    <row r="52" spans="1:12" x14ac:dyDescent="0.3">
      <c r="A52" s="66" t="s">
        <v>148</v>
      </c>
      <c r="B52" s="66" t="s">
        <v>70</v>
      </c>
      <c r="C52" s="66" t="s">
        <v>28</v>
      </c>
      <c r="D52" s="66">
        <v>77630</v>
      </c>
      <c r="E52" s="66">
        <v>77745</v>
      </c>
      <c r="F52" s="66">
        <v>80085</v>
      </c>
      <c r="G52" s="66">
        <v>87600</v>
      </c>
      <c r="H52" s="66">
        <v>85100</v>
      </c>
      <c r="I52" s="66">
        <v>89900</v>
      </c>
      <c r="J52" s="66">
        <v>98100</v>
      </c>
      <c r="K52" s="66">
        <v>99500</v>
      </c>
      <c r="L52" s="66">
        <v>109100</v>
      </c>
    </row>
    <row r="53" spans="1:12" x14ac:dyDescent="0.3">
      <c r="A53" s="66" t="s">
        <v>149</v>
      </c>
      <c r="B53" s="66" t="s">
        <v>71</v>
      </c>
      <c r="C53" s="66" t="s">
        <v>28</v>
      </c>
      <c r="D53" s="66">
        <v>23735</v>
      </c>
      <c r="E53" s="66">
        <v>26550</v>
      </c>
      <c r="F53" s="66">
        <v>28575</v>
      </c>
      <c r="G53" s="66">
        <v>31800</v>
      </c>
      <c r="H53" s="66">
        <v>31400</v>
      </c>
      <c r="I53" s="66">
        <v>33300</v>
      </c>
      <c r="J53" s="66">
        <v>36500</v>
      </c>
      <c r="K53" s="66">
        <v>37200</v>
      </c>
      <c r="L53" s="66">
        <v>40400</v>
      </c>
    </row>
    <row r="54" spans="1:12" x14ac:dyDescent="0.3">
      <c r="A54" s="66" t="s">
        <v>150</v>
      </c>
      <c r="B54" s="66" t="s">
        <v>72</v>
      </c>
      <c r="C54" s="66" t="s">
        <v>28</v>
      </c>
      <c r="D54" s="66">
        <v>46570</v>
      </c>
      <c r="E54" s="66">
        <v>47790</v>
      </c>
      <c r="F54" s="66">
        <v>49535</v>
      </c>
      <c r="G54" s="66">
        <v>53700</v>
      </c>
      <c r="H54" s="66">
        <v>51500</v>
      </c>
      <c r="I54" s="66">
        <v>54600</v>
      </c>
      <c r="J54" s="66">
        <v>59400</v>
      </c>
      <c r="K54" s="66">
        <v>60300</v>
      </c>
      <c r="L54" s="66">
        <v>66400</v>
      </c>
    </row>
    <row r="55" spans="1:12" x14ac:dyDescent="0.3">
      <c r="A55" s="66" t="s">
        <v>151</v>
      </c>
      <c r="B55" s="66" t="s">
        <v>73</v>
      </c>
      <c r="C55" s="66" t="s">
        <v>28</v>
      </c>
      <c r="D55" s="66">
        <v>89730</v>
      </c>
      <c r="E55" s="66">
        <v>75380</v>
      </c>
      <c r="F55" s="66">
        <v>72780</v>
      </c>
      <c r="G55" s="66">
        <v>87100</v>
      </c>
      <c r="H55" s="66">
        <v>89100</v>
      </c>
      <c r="I55" s="66">
        <v>95100</v>
      </c>
      <c r="J55" s="66">
        <v>107700</v>
      </c>
      <c r="K55" s="66">
        <v>112000</v>
      </c>
      <c r="L55" s="66">
        <v>131800</v>
      </c>
    </row>
    <row r="56" spans="1:12" x14ac:dyDescent="0.3">
      <c r="A56" s="66" t="s">
        <v>152</v>
      </c>
      <c r="B56" s="66" t="s">
        <v>74</v>
      </c>
      <c r="C56" s="66" t="s">
        <v>28</v>
      </c>
      <c r="D56" s="66">
        <v>18050</v>
      </c>
      <c r="E56" s="66">
        <v>18215</v>
      </c>
      <c r="F56" s="66">
        <v>20420</v>
      </c>
      <c r="G56" s="66">
        <v>25200</v>
      </c>
      <c r="H56" s="66">
        <v>26400</v>
      </c>
      <c r="I56" s="66">
        <v>27100</v>
      </c>
      <c r="J56" s="66">
        <v>29600</v>
      </c>
      <c r="K56" s="66">
        <v>30700</v>
      </c>
      <c r="L56" s="66">
        <v>35800</v>
      </c>
    </row>
    <row r="57" spans="1:12" x14ac:dyDescent="0.3">
      <c r="A57" s="66" t="s">
        <v>153</v>
      </c>
      <c r="B57" s="66" t="s">
        <v>75</v>
      </c>
      <c r="C57" s="66" t="s">
        <v>28</v>
      </c>
      <c r="D57" s="66">
        <v>8655</v>
      </c>
      <c r="E57" s="66">
        <v>9150</v>
      </c>
      <c r="F57" s="66">
        <v>9140</v>
      </c>
      <c r="G57" s="66">
        <v>10200</v>
      </c>
      <c r="H57" s="66">
        <v>10100</v>
      </c>
      <c r="I57" s="66">
        <v>10800</v>
      </c>
      <c r="J57" s="66">
        <v>11800</v>
      </c>
      <c r="K57" s="66">
        <v>13600</v>
      </c>
      <c r="L57" s="66">
        <v>14400</v>
      </c>
    </row>
    <row r="58" spans="1:12" x14ac:dyDescent="0.3">
      <c r="A58" s="66" t="s">
        <v>154</v>
      </c>
      <c r="B58" s="66" t="s">
        <v>76</v>
      </c>
      <c r="C58" s="66" t="s">
        <v>28</v>
      </c>
      <c r="D58" s="66">
        <v>36965</v>
      </c>
      <c r="E58" s="66">
        <v>32415</v>
      </c>
      <c r="F58" s="66">
        <v>30560</v>
      </c>
      <c r="G58" s="66">
        <v>36700</v>
      </c>
      <c r="H58" s="66">
        <v>36600</v>
      </c>
      <c r="I58" s="66">
        <v>39100</v>
      </c>
      <c r="J58" s="66">
        <v>43600</v>
      </c>
      <c r="K58" s="66">
        <v>45800</v>
      </c>
      <c r="L58" s="66">
        <v>52300</v>
      </c>
    </row>
    <row r="59" spans="1:12" x14ac:dyDescent="0.3">
      <c r="A59" s="66" t="s">
        <v>155</v>
      </c>
      <c r="B59" s="66" t="s">
        <v>77</v>
      </c>
      <c r="C59" s="66" t="s">
        <v>28</v>
      </c>
      <c r="D59" s="66">
        <v>10415</v>
      </c>
      <c r="E59" s="66">
        <v>11935</v>
      </c>
      <c r="F59" s="66">
        <v>12535</v>
      </c>
      <c r="G59" s="66">
        <v>14600</v>
      </c>
      <c r="H59" s="66">
        <v>15000</v>
      </c>
      <c r="I59" s="66">
        <v>16300</v>
      </c>
      <c r="J59" s="66">
        <v>17600</v>
      </c>
      <c r="K59" s="66">
        <v>19400</v>
      </c>
      <c r="L59" s="66">
        <v>23800</v>
      </c>
    </row>
    <row r="60" spans="1:12" x14ac:dyDescent="0.3">
      <c r="A60" s="66" t="s">
        <v>156</v>
      </c>
      <c r="B60" s="66" t="s">
        <v>78</v>
      </c>
      <c r="C60" s="66" t="s">
        <v>28</v>
      </c>
      <c r="D60" s="66">
        <v>26060</v>
      </c>
      <c r="E60" s="66">
        <v>15600</v>
      </c>
      <c r="F60" s="66">
        <v>12660</v>
      </c>
      <c r="G60" s="66">
        <v>15000</v>
      </c>
      <c r="H60" s="66">
        <v>16000</v>
      </c>
      <c r="I60" s="66">
        <v>18100</v>
      </c>
      <c r="J60" s="66">
        <v>22700</v>
      </c>
      <c r="K60" s="66">
        <v>21900</v>
      </c>
      <c r="L60" s="66">
        <v>29300</v>
      </c>
    </row>
    <row r="61" spans="1:12" x14ac:dyDescent="0.3">
      <c r="A61" s="66" t="s">
        <v>157</v>
      </c>
      <c r="B61" s="66" t="s">
        <v>79</v>
      </c>
      <c r="C61" s="66" t="s">
        <v>28</v>
      </c>
      <c r="D61" s="66">
        <v>22860</v>
      </c>
      <c r="E61" s="66">
        <v>12540</v>
      </c>
      <c r="F61" s="66">
        <v>10900</v>
      </c>
      <c r="G61" s="66">
        <v>13000</v>
      </c>
      <c r="H61" s="66">
        <v>14000</v>
      </c>
      <c r="I61" s="66">
        <v>15700</v>
      </c>
      <c r="J61" s="66">
        <v>19900</v>
      </c>
      <c r="K61" s="66">
        <v>20400</v>
      </c>
      <c r="L61" s="66">
        <v>26900</v>
      </c>
    </row>
    <row r="62" spans="1:12" x14ac:dyDescent="0.3">
      <c r="A62" s="66" t="s">
        <v>158</v>
      </c>
      <c r="B62" s="66" t="s">
        <v>29</v>
      </c>
      <c r="C62" s="66" t="s">
        <v>28</v>
      </c>
      <c r="D62" s="66">
        <v>381005</v>
      </c>
      <c r="E62" s="66">
        <v>368910</v>
      </c>
      <c r="F62" s="66">
        <v>363550</v>
      </c>
      <c r="G62" s="66">
        <v>478900</v>
      </c>
      <c r="H62" s="66">
        <v>458900</v>
      </c>
      <c r="I62" s="66">
        <v>474900</v>
      </c>
      <c r="J62" s="66">
        <v>526800</v>
      </c>
      <c r="K62" s="66">
        <v>549500</v>
      </c>
      <c r="L62" s="66">
        <v>760300</v>
      </c>
    </row>
    <row r="63" spans="1:12" x14ac:dyDescent="0.3">
      <c r="A63" s="66" t="s">
        <v>159</v>
      </c>
      <c r="B63" s="66" t="s">
        <v>58</v>
      </c>
      <c r="C63" s="66" t="s">
        <v>28</v>
      </c>
      <c r="D63" s="66">
        <v>-308615</v>
      </c>
      <c r="E63" s="66">
        <v>-296595</v>
      </c>
      <c r="F63" s="66">
        <v>-302320</v>
      </c>
      <c r="G63" s="66">
        <v>-355400</v>
      </c>
      <c r="H63" s="66">
        <v>-352600</v>
      </c>
      <c r="I63" s="66">
        <v>-380000</v>
      </c>
      <c r="J63" s="66">
        <v>-425100</v>
      </c>
      <c r="K63" s="66">
        <v>-443900</v>
      </c>
      <c r="L63" s="66">
        <v>-535100</v>
      </c>
    </row>
    <row r="64" spans="1:12" x14ac:dyDescent="0.3">
      <c r="A64" s="66" t="s">
        <v>160</v>
      </c>
      <c r="B64" s="66" t="s">
        <v>80</v>
      </c>
      <c r="C64" s="66" t="s">
        <v>28</v>
      </c>
      <c r="D64" s="66">
        <v>72390</v>
      </c>
      <c r="E64" s="66">
        <v>72315</v>
      </c>
      <c r="F64" s="66">
        <v>61230</v>
      </c>
      <c r="G64" s="66">
        <v>123500</v>
      </c>
      <c r="H64" s="66">
        <v>106300</v>
      </c>
      <c r="I64" s="66">
        <v>94900</v>
      </c>
      <c r="J64" s="66">
        <v>101700</v>
      </c>
      <c r="K64" s="66">
        <v>105600</v>
      </c>
      <c r="L64" s="66">
        <v>225200</v>
      </c>
    </row>
    <row r="65" spans="1:12" x14ac:dyDescent="0.3">
      <c r="A65" s="66" t="s">
        <v>161</v>
      </c>
      <c r="B65" s="66" t="s">
        <v>81</v>
      </c>
      <c r="C65" s="66" t="s">
        <v>28</v>
      </c>
      <c r="D65" s="66">
        <v>-7775</v>
      </c>
      <c r="E65" s="66">
        <v>-8675</v>
      </c>
      <c r="F65" s="66">
        <v>-8910</v>
      </c>
      <c r="G65" s="66">
        <v>-9500</v>
      </c>
      <c r="H65" s="66">
        <v>-8000</v>
      </c>
      <c r="I65" s="66">
        <v>-8200</v>
      </c>
      <c r="J65" s="66">
        <v>-9700</v>
      </c>
      <c r="K65" s="66">
        <v>-8900</v>
      </c>
      <c r="L65" s="66">
        <v>-11300</v>
      </c>
    </row>
    <row r="66" spans="1:12" x14ac:dyDescent="0.3">
      <c r="A66" s="66" t="s">
        <v>162</v>
      </c>
      <c r="B66" s="66" t="s">
        <v>82</v>
      </c>
      <c r="C66" s="66" t="s">
        <v>28</v>
      </c>
      <c r="D66" s="66">
        <v>415</v>
      </c>
      <c r="E66" s="66">
        <v>320</v>
      </c>
      <c r="F66" s="66">
        <v>0</v>
      </c>
    </row>
    <row r="67" spans="1:12" x14ac:dyDescent="0.3">
      <c r="A67" s="66" t="s">
        <v>163</v>
      </c>
      <c r="B67" s="66" t="s">
        <v>83</v>
      </c>
      <c r="C67" s="66" t="s">
        <v>28</v>
      </c>
      <c r="D67" s="66">
        <v>-715</v>
      </c>
      <c r="E67" s="66">
        <v>-810</v>
      </c>
      <c r="F67" s="66">
        <v>-745</v>
      </c>
      <c r="G67" s="66">
        <v>-800</v>
      </c>
      <c r="H67" s="66">
        <v>-900</v>
      </c>
      <c r="I67" s="66">
        <v>-1100</v>
      </c>
      <c r="J67" s="66">
        <v>-1300</v>
      </c>
      <c r="K67" s="66">
        <v>-1400</v>
      </c>
      <c r="L67" s="66">
        <v>-1500</v>
      </c>
    </row>
    <row r="68" spans="1:12" x14ac:dyDescent="0.3">
      <c r="A68" s="66" t="s">
        <v>164</v>
      </c>
      <c r="B68" s="66" t="s">
        <v>84</v>
      </c>
      <c r="C68" s="66" t="s">
        <v>28</v>
      </c>
      <c r="D68" s="66">
        <v>64315</v>
      </c>
      <c r="E68" s="66">
        <v>63150</v>
      </c>
      <c r="F68" s="66">
        <v>51575</v>
      </c>
      <c r="G68" s="66">
        <v>113200</v>
      </c>
      <c r="H68" s="66">
        <v>97400</v>
      </c>
      <c r="I68" s="66">
        <v>85600</v>
      </c>
      <c r="J68" s="66">
        <v>90700</v>
      </c>
      <c r="K68" s="66">
        <v>95300</v>
      </c>
      <c r="L68" s="66">
        <v>212400</v>
      </c>
    </row>
    <row r="69" spans="1:12" x14ac:dyDescent="0.3">
      <c r="A69" s="66" t="s">
        <v>165</v>
      </c>
      <c r="B69" s="66" t="s">
        <v>85</v>
      </c>
      <c r="C69" s="66" t="s">
        <v>28</v>
      </c>
      <c r="D69" s="66">
        <v>5</v>
      </c>
      <c r="E69" s="66">
        <v>80</v>
      </c>
      <c r="F69" s="66">
        <v>10</v>
      </c>
      <c r="G69" s="66">
        <v>0</v>
      </c>
      <c r="H69" s="66">
        <v>0</v>
      </c>
      <c r="I69" s="66">
        <v>0</v>
      </c>
      <c r="J69" s="98">
        <v>0</v>
      </c>
      <c r="K69" s="98">
        <v>100</v>
      </c>
      <c r="L69" s="66">
        <v>100</v>
      </c>
    </row>
    <row r="70" spans="1:12" x14ac:dyDescent="0.3">
      <c r="A70" s="66" t="s">
        <v>166</v>
      </c>
      <c r="B70" s="66" t="s">
        <v>86</v>
      </c>
      <c r="C70" s="66" t="s">
        <v>28</v>
      </c>
      <c r="D70" s="66">
        <v>-965</v>
      </c>
      <c r="E70" s="66">
        <v>-9415</v>
      </c>
      <c r="F70" s="66">
        <v>-6230</v>
      </c>
      <c r="G70" s="66">
        <v>-23700</v>
      </c>
      <c r="H70" s="66">
        <v>-11700</v>
      </c>
      <c r="I70" s="66">
        <v>-6000</v>
      </c>
      <c r="J70" s="66">
        <v>-3700</v>
      </c>
      <c r="K70" s="66">
        <v>-8600</v>
      </c>
      <c r="L70" s="66">
        <v>-16100</v>
      </c>
    </row>
    <row r="71" spans="1:12" x14ac:dyDescent="0.3">
      <c r="A71" s="66" t="s">
        <v>167</v>
      </c>
      <c r="B71" s="66" t="s">
        <v>87</v>
      </c>
      <c r="C71" s="66" t="s">
        <v>28</v>
      </c>
      <c r="D71" s="66">
        <v>63355</v>
      </c>
      <c r="E71" s="66">
        <v>53815</v>
      </c>
      <c r="F71" s="66">
        <v>45355</v>
      </c>
      <c r="G71" s="66">
        <v>89500</v>
      </c>
      <c r="H71" s="66">
        <v>85700</v>
      </c>
      <c r="I71" s="66">
        <v>79600</v>
      </c>
      <c r="J71" s="66">
        <v>87000</v>
      </c>
      <c r="K71" s="66">
        <v>86800</v>
      </c>
      <c r="L71" s="66">
        <v>196400</v>
      </c>
    </row>
    <row r="72" spans="1:12" x14ac:dyDescent="0.3">
      <c r="A72" s="66" t="s">
        <v>168</v>
      </c>
      <c r="B72" s="66" t="s">
        <v>88</v>
      </c>
    </row>
    <row r="73" spans="1:12" x14ac:dyDescent="0.3">
      <c r="A73" s="66" t="s">
        <v>169</v>
      </c>
      <c r="B73" s="66" t="s">
        <v>89</v>
      </c>
      <c r="C73" s="66" t="s">
        <v>28</v>
      </c>
      <c r="D73" s="66">
        <v>1510175</v>
      </c>
      <c r="E73" s="66">
        <v>1544140</v>
      </c>
      <c r="F73" s="66">
        <v>1569975</v>
      </c>
      <c r="G73" s="66">
        <v>1714400</v>
      </c>
      <c r="H73" s="66">
        <v>1695800</v>
      </c>
      <c r="I73" s="66">
        <v>1773800</v>
      </c>
      <c r="J73" s="66">
        <v>1923800</v>
      </c>
      <c r="K73" s="66">
        <v>1966600</v>
      </c>
      <c r="L73" s="66">
        <v>2195300</v>
      </c>
    </row>
    <row r="74" spans="1:12" x14ac:dyDescent="0.3">
      <c r="A74" s="66" t="s">
        <v>170</v>
      </c>
      <c r="B74" s="66" t="s">
        <v>90</v>
      </c>
      <c r="C74" s="66" t="s">
        <v>28</v>
      </c>
      <c r="D74" s="66">
        <v>940880</v>
      </c>
      <c r="E74" s="66">
        <v>946570</v>
      </c>
      <c r="F74" s="66">
        <v>949395</v>
      </c>
      <c r="G74" s="66">
        <v>1041200</v>
      </c>
      <c r="H74" s="66">
        <v>1106000</v>
      </c>
      <c r="I74" s="66">
        <v>1153700</v>
      </c>
      <c r="J74" s="66">
        <v>1188500</v>
      </c>
      <c r="K74" s="66">
        <v>1220200</v>
      </c>
      <c r="L74" s="66">
        <v>1357000</v>
      </c>
    </row>
    <row r="75" spans="1:12" x14ac:dyDescent="0.3">
      <c r="A75" s="66" t="s">
        <v>171</v>
      </c>
      <c r="B75" s="66" t="s">
        <v>91</v>
      </c>
      <c r="C75" s="66" t="s">
        <v>28</v>
      </c>
      <c r="D75" s="66">
        <v>413970</v>
      </c>
      <c r="E75" s="66">
        <v>432240</v>
      </c>
      <c r="F75" s="66">
        <v>455765</v>
      </c>
      <c r="G75" s="66">
        <v>506500</v>
      </c>
      <c r="H75" s="66">
        <v>441600</v>
      </c>
      <c r="I75" s="66">
        <v>471800</v>
      </c>
      <c r="J75" s="66">
        <v>568800</v>
      </c>
      <c r="K75" s="66">
        <v>582000</v>
      </c>
      <c r="L75" s="66">
        <v>659600</v>
      </c>
    </row>
    <row r="76" spans="1:12" x14ac:dyDescent="0.3">
      <c r="A76" s="66" t="s">
        <v>172</v>
      </c>
      <c r="B76" s="66" t="s">
        <v>92</v>
      </c>
      <c r="C76" s="66" t="s">
        <v>28</v>
      </c>
      <c r="D76" s="66">
        <v>1234075</v>
      </c>
      <c r="E76" s="66">
        <v>1258505</v>
      </c>
      <c r="F76" s="66">
        <v>1289685</v>
      </c>
      <c r="G76" s="66">
        <v>1379200</v>
      </c>
      <c r="H76" s="66">
        <v>1357300</v>
      </c>
      <c r="I76" s="66">
        <v>1431500</v>
      </c>
      <c r="J76" s="66">
        <v>1559200</v>
      </c>
      <c r="K76" s="66">
        <v>1581100</v>
      </c>
      <c r="L76" s="66">
        <v>1712000</v>
      </c>
    </row>
    <row r="77" spans="1:12" x14ac:dyDescent="0.3">
      <c r="A77" s="66" t="s">
        <v>173</v>
      </c>
      <c r="B77" s="66" t="s">
        <v>93</v>
      </c>
      <c r="C77" s="66" t="s">
        <v>28</v>
      </c>
      <c r="D77" s="66">
        <v>548480</v>
      </c>
      <c r="E77" s="66">
        <v>568940</v>
      </c>
      <c r="F77" s="66">
        <v>592720</v>
      </c>
      <c r="G77" s="66">
        <v>643200</v>
      </c>
      <c r="H77" s="66">
        <v>650700</v>
      </c>
      <c r="I77" s="66">
        <v>700400</v>
      </c>
      <c r="J77" s="66">
        <v>741600</v>
      </c>
      <c r="K77" s="66">
        <v>748000</v>
      </c>
      <c r="L77" s="66">
        <v>787900</v>
      </c>
    </row>
    <row r="78" spans="1:12" x14ac:dyDescent="0.3">
      <c r="A78" s="66" t="s">
        <v>174</v>
      </c>
      <c r="B78" s="66" t="s">
        <v>94</v>
      </c>
      <c r="C78" s="66" t="s">
        <v>28</v>
      </c>
      <c r="D78" s="66">
        <v>329770</v>
      </c>
      <c r="E78" s="66">
        <v>358525</v>
      </c>
      <c r="F78" s="66">
        <v>364360</v>
      </c>
      <c r="G78" s="66">
        <v>398300</v>
      </c>
      <c r="H78" s="66">
        <v>384800</v>
      </c>
      <c r="I78" s="66">
        <v>402700</v>
      </c>
      <c r="J78" s="66">
        <v>457400</v>
      </c>
      <c r="K78" s="66">
        <v>441800</v>
      </c>
      <c r="L78" s="66">
        <v>482300</v>
      </c>
    </row>
    <row r="79" spans="1:12" x14ac:dyDescent="0.3">
      <c r="A79" s="66" t="s">
        <v>175</v>
      </c>
      <c r="B79" s="66" t="s">
        <v>95</v>
      </c>
      <c r="C79" s="66" t="s">
        <v>28</v>
      </c>
      <c r="D79" s="66">
        <v>166665</v>
      </c>
      <c r="E79" s="66">
        <v>153660</v>
      </c>
      <c r="F79" s="66">
        <v>152435</v>
      </c>
      <c r="G79" s="66">
        <v>157700</v>
      </c>
      <c r="H79" s="66">
        <v>158400</v>
      </c>
      <c r="I79" s="66">
        <v>167000</v>
      </c>
      <c r="J79" s="66">
        <v>170000</v>
      </c>
      <c r="K79" s="66">
        <v>185300</v>
      </c>
      <c r="L79" s="66">
        <v>216100</v>
      </c>
    </row>
  </sheetData>
  <sheetProtection algorithmName="SHA-512" hashValue="6yVdQAjQ+iTRsd7ag1dMNSr9/Igb69mw6C9HSfDnQlik7GvMS8vFTaKlnzwwcLulGSAbIG9FkRJQI51uxGoaVQ==" saltValue="/XVP+ZusW2GCB3UcOcCWI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40E3-532E-478C-BE4B-0C3CB15A2AED}">
  <sheetPr codeName="Feuil13"/>
  <dimension ref="A1:L79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baseColWidth="10" defaultColWidth="11.5546875" defaultRowHeight="14.4" x14ac:dyDescent="0.3"/>
  <cols>
    <col min="1" max="1" width="11.5546875" style="66"/>
    <col min="2" max="2" width="36.109375" style="66" customWidth="1"/>
    <col min="3" max="3" width="6.109375" style="66" customWidth="1"/>
    <col min="4" max="11" width="11.33203125" style="66" customWidth="1"/>
    <col min="12" max="16384" width="11.5546875" style="66"/>
  </cols>
  <sheetData>
    <row r="1" spans="1:12" s="95" customFormat="1" x14ac:dyDescent="0.3">
      <c r="B1" s="95" t="s">
        <v>12</v>
      </c>
      <c r="D1" s="95">
        <v>2014</v>
      </c>
      <c r="E1" s="95">
        <v>2015</v>
      </c>
      <c r="F1" s="95">
        <v>2016</v>
      </c>
      <c r="G1" s="95">
        <v>2017</v>
      </c>
      <c r="H1" s="95" t="s">
        <v>16</v>
      </c>
      <c r="I1" s="95">
        <v>2019</v>
      </c>
      <c r="J1" s="95">
        <v>2020</v>
      </c>
      <c r="K1" s="95">
        <v>2021</v>
      </c>
      <c r="L1" s="95" t="s">
        <v>258</v>
      </c>
    </row>
    <row r="2" spans="1:12" x14ac:dyDescent="0.3">
      <c r="A2" s="66" t="s">
        <v>99</v>
      </c>
      <c r="B2" s="66" t="s">
        <v>17</v>
      </c>
      <c r="C2" s="66" t="s">
        <v>18</v>
      </c>
      <c r="D2" s="96"/>
      <c r="E2" s="96"/>
      <c r="F2" s="96"/>
      <c r="G2" s="96">
        <v>80.720898488222346</v>
      </c>
      <c r="H2" s="96">
        <v>81.072879063014881</v>
      </c>
      <c r="I2" s="96">
        <v>81.168346188219004</v>
      </c>
      <c r="J2" s="96">
        <v>83.262582145064954</v>
      </c>
      <c r="K2" s="96">
        <v>85.241817741986139</v>
      </c>
      <c r="L2" s="66">
        <v>84.786753885237857</v>
      </c>
    </row>
    <row r="3" spans="1:12" x14ac:dyDescent="0.3">
      <c r="A3" s="66" t="s">
        <v>100</v>
      </c>
      <c r="B3" s="66" t="s">
        <v>19</v>
      </c>
      <c r="C3" s="66" t="s">
        <v>18</v>
      </c>
      <c r="D3" s="96"/>
      <c r="E3" s="96"/>
      <c r="F3" s="96"/>
      <c r="G3" s="96">
        <v>28.413301431717255</v>
      </c>
      <c r="H3" s="96">
        <v>28.707864635443389</v>
      </c>
      <c r="I3" s="96">
        <v>28.246458241361438</v>
      </c>
      <c r="J3" s="96">
        <v>30.273990082145833</v>
      </c>
      <c r="K3" s="96">
        <v>32.34791905935792</v>
      </c>
      <c r="L3" s="66">
        <v>31.647206492368372</v>
      </c>
    </row>
    <row r="4" spans="1:12" x14ac:dyDescent="0.3">
      <c r="A4" s="66" t="s">
        <v>101</v>
      </c>
      <c r="B4" s="66" t="s">
        <v>20</v>
      </c>
      <c r="C4" s="66" t="s">
        <v>18</v>
      </c>
      <c r="D4" s="96"/>
      <c r="E4" s="96"/>
      <c r="F4" s="96"/>
      <c r="G4" s="96">
        <v>47.896909571358229</v>
      </c>
      <c r="H4" s="96">
        <v>47.481670439318165</v>
      </c>
      <c r="I4" s="96">
        <v>48.550785446009961</v>
      </c>
      <c r="J4" s="96">
        <v>48.215271804978642</v>
      </c>
      <c r="K4" s="96">
        <v>48.152575885044186</v>
      </c>
      <c r="L4" s="66">
        <v>49.138846558774489</v>
      </c>
    </row>
    <row r="5" spans="1:12" x14ac:dyDescent="0.3">
      <c r="A5" s="66" t="s">
        <v>102</v>
      </c>
      <c r="B5" s="66" t="s">
        <v>21</v>
      </c>
      <c r="C5" s="66" t="s">
        <v>22</v>
      </c>
      <c r="D5" s="96"/>
      <c r="E5" s="96"/>
      <c r="F5" s="96"/>
      <c r="G5" s="96">
        <v>0.78690251171762338</v>
      </c>
      <c r="H5" s="96">
        <v>0.78406028092834912</v>
      </c>
      <c r="I5" s="96">
        <v>0.76658720858354279</v>
      </c>
      <c r="J5" s="96">
        <v>0.79977729768532801</v>
      </c>
      <c r="K5" s="96">
        <v>0.76346349358495591</v>
      </c>
      <c r="L5" s="66">
        <v>0.80701728162449493</v>
      </c>
    </row>
    <row r="6" spans="1:12" x14ac:dyDescent="0.3">
      <c r="A6" s="66" t="s">
        <v>103</v>
      </c>
      <c r="B6" s="66" t="s">
        <v>23</v>
      </c>
      <c r="C6" s="66" t="s">
        <v>22</v>
      </c>
      <c r="D6" s="96"/>
      <c r="E6" s="96"/>
      <c r="F6" s="96"/>
      <c r="G6" s="96">
        <v>1.2407976156016904</v>
      </c>
      <c r="H6" s="96">
        <v>1.1537191692149587</v>
      </c>
      <c r="I6" s="96">
        <v>1.2454368242872911</v>
      </c>
      <c r="J6" s="96">
        <v>1.2916638373024298</v>
      </c>
      <c r="K6" s="96">
        <v>1.2986619553456185</v>
      </c>
      <c r="L6" s="66">
        <v>1.336410979354032</v>
      </c>
    </row>
    <row r="7" spans="1:12" x14ac:dyDescent="0.3">
      <c r="A7" s="66" t="s">
        <v>104</v>
      </c>
      <c r="B7" s="66" t="s">
        <v>24</v>
      </c>
      <c r="C7" s="66" t="s">
        <v>22</v>
      </c>
      <c r="D7" s="96"/>
      <c r="E7" s="96"/>
      <c r="F7" s="96"/>
      <c r="G7" s="96">
        <v>1.1051184822646021</v>
      </c>
      <c r="H7" s="96">
        <v>1.0846846491972559</v>
      </c>
      <c r="I7" s="96">
        <v>1.0743520820417991</v>
      </c>
      <c r="J7" s="96">
        <v>1.1145170415127859</v>
      </c>
      <c r="K7" s="96">
        <v>1.1132099847710832</v>
      </c>
      <c r="L7" s="66">
        <v>1.1234241631183219</v>
      </c>
    </row>
    <row r="8" spans="1:12" x14ac:dyDescent="0.3">
      <c r="A8" s="66" t="s">
        <v>105</v>
      </c>
      <c r="B8" s="66" t="s">
        <v>25</v>
      </c>
      <c r="C8" s="66" t="s">
        <v>26</v>
      </c>
      <c r="D8" s="96"/>
      <c r="E8" s="96"/>
      <c r="F8" s="96"/>
      <c r="G8" s="96">
        <v>99.487148761189204</v>
      </c>
      <c r="H8" s="96">
        <v>99.069355538638135</v>
      </c>
      <c r="I8" s="96">
        <v>97.639259819603765</v>
      </c>
      <c r="J8" s="96">
        <v>102.06044149986872</v>
      </c>
      <c r="K8" s="96">
        <v>100.71881137555808</v>
      </c>
      <c r="L8" s="66">
        <v>97.444700736041298</v>
      </c>
    </row>
    <row r="9" spans="1:12" x14ac:dyDescent="0.3">
      <c r="A9" s="66" t="s">
        <v>106</v>
      </c>
      <c r="B9" s="66" t="s">
        <v>27</v>
      </c>
      <c r="C9" s="66" t="s">
        <v>28</v>
      </c>
      <c r="G9" s="66">
        <v>127500</v>
      </c>
      <c r="H9" s="66">
        <v>125900</v>
      </c>
      <c r="I9" s="66">
        <v>125800</v>
      </c>
      <c r="J9" s="66">
        <v>118000</v>
      </c>
      <c r="K9" s="66">
        <v>119600</v>
      </c>
      <c r="L9" s="66">
        <v>116600</v>
      </c>
    </row>
    <row r="10" spans="1:12" x14ac:dyDescent="0.3">
      <c r="A10" s="66" t="s">
        <v>107</v>
      </c>
      <c r="B10" s="66" t="s">
        <v>29</v>
      </c>
      <c r="C10" s="66" t="s">
        <v>28</v>
      </c>
      <c r="G10" s="66">
        <v>265100</v>
      </c>
      <c r="H10" s="66">
        <v>175000</v>
      </c>
      <c r="I10" s="66">
        <v>182200</v>
      </c>
      <c r="J10" s="66">
        <v>208700</v>
      </c>
      <c r="K10" s="66">
        <v>212100</v>
      </c>
      <c r="L10" s="66">
        <v>259900</v>
      </c>
    </row>
    <row r="11" spans="1:12" x14ac:dyDescent="0.3">
      <c r="A11" s="66" t="s">
        <v>108</v>
      </c>
      <c r="B11" s="66" t="s">
        <v>30</v>
      </c>
      <c r="C11" s="66" t="s">
        <v>28</v>
      </c>
      <c r="G11" s="66">
        <v>107600</v>
      </c>
      <c r="H11" s="66">
        <v>112400</v>
      </c>
      <c r="I11" s="66">
        <v>117400</v>
      </c>
      <c r="J11" s="66">
        <v>134000</v>
      </c>
      <c r="K11" s="66">
        <v>143000</v>
      </c>
      <c r="L11" s="66">
        <v>171900</v>
      </c>
    </row>
    <row r="12" spans="1:12" x14ac:dyDescent="0.3">
      <c r="A12" s="66" t="s">
        <v>109</v>
      </c>
      <c r="B12" s="66" t="s">
        <v>31</v>
      </c>
      <c r="C12" s="66" t="s">
        <v>28</v>
      </c>
      <c r="G12" s="66">
        <v>9900</v>
      </c>
      <c r="H12" s="66">
        <v>13400</v>
      </c>
      <c r="I12" s="66">
        <v>11500</v>
      </c>
      <c r="J12" s="66">
        <v>13400</v>
      </c>
      <c r="K12" s="66">
        <v>14100</v>
      </c>
      <c r="L12" s="66">
        <v>19700</v>
      </c>
    </row>
    <row r="13" spans="1:12" x14ac:dyDescent="0.3">
      <c r="A13" s="66" t="s">
        <v>110</v>
      </c>
      <c r="B13" s="66" t="s">
        <v>32</v>
      </c>
      <c r="C13" s="66" t="s">
        <v>28</v>
      </c>
      <c r="G13" s="66">
        <v>71400</v>
      </c>
      <c r="H13" s="66">
        <v>76800</v>
      </c>
      <c r="I13" s="66">
        <v>75300</v>
      </c>
      <c r="J13" s="66">
        <v>87600</v>
      </c>
      <c r="K13" s="66">
        <v>90100</v>
      </c>
      <c r="L13" s="66">
        <v>111500</v>
      </c>
    </row>
    <row r="14" spans="1:12" x14ac:dyDescent="0.3">
      <c r="A14" s="66" t="s">
        <v>111</v>
      </c>
      <c r="B14" s="66" t="s">
        <v>33</v>
      </c>
      <c r="C14" s="66" t="s">
        <v>28</v>
      </c>
      <c r="G14" s="66">
        <v>69400</v>
      </c>
      <c r="H14" s="66">
        <v>74900</v>
      </c>
      <c r="I14" s="66">
        <v>74100</v>
      </c>
      <c r="J14" s="66">
        <v>81000</v>
      </c>
      <c r="K14" s="66">
        <v>83100</v>
      </c>
      <c r="L14" s="66">
        <v>99500</v>
      </c>
    </row>
    <row r="15" spans="1:12" x14ac:dyDescent="0.3">
      <c r="A15" s="66" t="s">
        <v>112</v>
      </c>
      <c r="B15" s="66" t="s">
        <v>34</v>
      </c>
      <c r="C15" s="66" t="s">
        <v>28</v>
      </c>
      <c r="G15" s="66">
        <v>0</v>
      </c>
      <c r="H15" s="66">
        <v>0</v>
      </c>
      <c r="I15" s="66">
        <v>0</v>
      </c>
      <c r="J15" s="66">
        <v>2900</v>
      </c>
      <c r="K15" s="66">
        <v>2000</v>
      </c>
      <c r="L15" s="66">
        <v>5500</v>
      </c>
    </row>
    <row r="16" spans="1:12" x14ac:dyDescent="0.3">
      <c r="A16" s="66" t="s">
        <v>113</v>
      </c>
      <c r="B16" s="66" t="s">
        <v>35</v>
      </c>
      <c r="C16" s="66" t="s">
        <v>28</v>
      </c>
      <c r="G16" s="66">
        <v>1700</v>
      </c>
      <c r="H16" s="66">
        <v>1500</v>
      </c>
      <c r="I16" s="66">
        <v>1000</v>
      </c>
      <c r="J16" s="66">
        <v>0</v>
      </c>
      <c r="K16" s="66">
        <v>500</v>
      </c>
      <c r="L16" s="66">
        <v>100</v>
      </c>
    </row>
    <row r="17" spans="1:12" x14ac:dyDescent="0.3">
      <c r="A17" s="66" t="s">
        <v>114</v>
      </c>
      <c r="B17" s="66" t="s">
        <v>36</v>
      </c>
      <c r="C17" s="66" t="s">
        <v>28</v>
      </c>
      <c r="G17" s="66">
        <v>100</v>
      </c>
      <c r="H17" s="66">
        <v>100</v>
      </c>
      <c r="I17" s="66">
        <v>100</v>
      </c>
      <c r="J17" s="66">
        <v>200</v>
      </c>
      <c r="K17" s="66">
        <v>400</v>
      </c>
      <c r="L17" s="66">
        <v>1000</v>
      </c>
    </row>
    <row r="18" spans="1:12" x14ac:dyDescent="0.3">
      <c r="A18" s="66" t="s">
        <v>115</v>
      </c>
      <c r="B18" s="66" t="s">
        <v>37</v>
      </c>
      <c r="C18" s="66" t="s">
        <v>28</v>
      </c>
      <c r="G18" s="66">
        <v>100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</row>
    <row r="19" spans="1:12" x14ac:dyDescent="0.3">
      <c r="A19" s="66" t="s">
        <v>116</v>
      </c>
      <c r="B19" s="66" t="s">
        <v>38</v>
      </c>
      <c r="C19" s="66" t="s">
        <v>28</v>
      </c>
      <c r="G19" s="66">
        <v>800</v>
      </c>
      <c r="H19" s="66">
        <v>1500</v>
      </c>
      <c r="I19" s="66">
        <v>500</v>
      </c>
      <c r="J19" s="66">
        <v>500</v>
      </c>
      <c r="K19" s="66">
        <v>800</v>
      </c>
      <c r="L19" s="66">
        <v>900</v>
      </c>
    </row>
    <row r="20" spans="1:12" x14ac:dyDescent="0.3">
      <c r="A20" s="66" t="s">
        <v>117</v>
      </c>
      <c r="B20" s="66" t="s">
        <v>39</v>
      </c>
      <c r="C20" s="66" t="s">
        <v>28</v>
      </c>
      <c r="G20" s="66">
        <v>25400</v>
      </c>
      <c r="H20" s="66">
        <v>20700</v>
      </c>
      <c r="I20" s="66">
        <v>30100</v>
      </c>
      <c r="J20" s="66">
        <v>32500</v>
      </c>
      <c r="K20" s="66">
        <v>38000</v>
      </c>
      <c r="L20" s="66">
        <v>39800</v>
      </c>
    </row>
    <row r="21" spans="1:12" x14ac:dyDescent="0.3">
      <c r="A21" s="66" t="s">
        <v>118</v>
      </c>
      <c r="B21" s="66" t="s">
        <v>40</v>
      </c>
      <c r="C21" s="66" t="s">
        <v>28</v>
      </c>
      <c r="G21" s="66">
        <v>2600</v>
      </c>
      <c r="H21" s="66">
        <v>4300</v>
      </c>
      <c r="I21" s="66">
        <v>2800</v>
      </c>
      <c r="J21" s="66">
        <v>4300</v>
      </c>
      <c r="K21" s="66">
        <v>5500</v>
      </c>
      <c r="L21" s="66">
        <v>6600</v>
      </c>
    </row>
    <row r="22" spans="1:12" x14ac:dyDescent="0.3">
      <c r="A22" s="66" t="s">
        <v>119</v>
      </c>
      <c r="B22" s="66" t="s">
        <v>41</v>
      </c>
      <c r="G22" s="66">
        <v>0</v>
      </c>
      <c r="H22" s="66">
        <v>3000</v>
      </c>
      <c r="I22" s="66">
        <v>3500</v>
      </c>
      <c r="J22" s="66">
        <v>3300</v>
      </c>
      <c r="K22" s="66">
        <v>4400</v>
      </c>
      <c r="L22" s="66">
        <v>4900</v>
      </c>
    </row>
    <row r="23" spans="1:12" x14ac:dyDescent="0.3">
      <c r="A23" s="66" t="s">
        <v>120</v>
      </c>
      <c r="B23" s="66" t="s">
        <v>42</v>
      </c>
      <c r="C23" s="66" t="s">
        <v>28</v>
      </c>
      <c r="G23" s="66">
        <v>3400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</row>
    <row r="24" spans="1:12" x14ac:dyDescent="0.3">
      <c r="A24" s="66" t="s">
        <v>121</v>
      </c>
      <c r="B24" s="66" t="s">
        <v>43</v>
      </c>
      <c r="C24" s="66" t="s">
        <v>28</v>
      </c>
      <c r="G24" s="66">
        <v>10500</v>
      </c>
      <c r="H24" s="66">
        <v>11800</v>
      </c>
      <c r="I24" s="66">
        <v>11100</v>
      </c>
      <c r="J24" s="66">
        <v>13100</v>
      </c>
      <c r="K24" s="66">
        <v>13200</v>
      </c>
      <c r="L24" s="66">
        <v>15400</v>
      </c>
    </row>
    <row r="25" spans="1:12" x14ac:dyDescent="0.3">
      <c r="A25" s="66" t="s">
        <v>122</v>
      </c>
      <c r="B25" s="66" t="s">
        <v>44</v>
      </c>
      <c r="C25" s="66" t="s">
        <v>28</v>
      </c>
      <c r="G25" s="66">
        <v>-1300</v>
      </c>
      <c r="H25" s="66">
        <v>-3100</v>
      </c>
      <c r="I25" s="66">
        <v>-1300</v>
      </c>
      <c r="J25" s="66">
        <v>-2400</v>
      </c>
      <c r="K25" s="66">
        <v>-2800</v>
      </c>
      <c r="L25" s="66">
        <v>6000</v>
      </c>
    </row>
    <row r="26" spans="1:12" x14ac:dyDescent="0.3">
      <c r="A26" s="66" t="s">
        <v>123</v>
      </c>
      <c r="B26" s="66" t="s">
        <v>45</v>
      </c>
      <c r="C26" s="66" t="s">
        <v>28</v>
      </c>
      <c r="G26" s="66">
        <v>100</v>
      </c>
      <c r="H26" s="66">
        <v>0</v>
      </c>
      <c r="I26" s="66">
        <v>100</v>
      </c>
      <c r="J26" s="66">
        <v>0</v>
      </c>
      <c r="K26" s="66">
        <v>0</v>
      </c>
      <c r="L26" s="66">
        <v>0</v>
      </c>
    </row>
    <row r="27" spans="1:12" x14ac:dyDescent="0.3">
      <c r="A27" s="66" t="s">
        <v>124</v>
      </c>
      <c r="B27" s="66" t="s">
        <v>46</v>
      </c>
      <c r="C27" s="66" t="s">
        <v>28</v>
      </c>
      <c r="G27" s="66">
        <v>158700</v>
      </c>
      <c r="H27" s="66">
        <v>65700</v>
      </c>
      <c r="I27" s="66">
        <v>66000</v>
      </c>
      <c r="J27" s="66">
        <v>77100</v>
      </c>
      <c r="K27" s="66">
        <v>71900</v>
      </c>
      <c r="L27" s="66">
        <v>82000</v>
      </c>
    </row>
    <row r="28" spans="1:12" x14ac:dyDescent="0.3">
      <c r="A28" s="66" t="s">
        <v>125</v>
      </c>
      <c r="B28" s="66" t="s">
        <v>47</v>
      </c>
      <c r="C28" s="66" t="s">
        <v>28</v>
      </c>
      <c r="G28" s="66">
        <v>53400</v>
      </c>
      <c r="H28" s="66">
        <v>56800</v>
      </c>
      <c r="I28" s="66">
        <v>58300</v>
      </c>
      <c r="J28" s="66">
        <v>59100</v>
      </c>
      <c r="K28" s="66">
        <v>60800</v>
      </c>
      <c r="L28" s="66">
        <v>66100</v>
      </c>
    </row>
    <row r="29" spans="1:12" x14ac:dyDescent="0.3">
      <c r="A29" s="66" t="s">
        <v>126</v>
      </c>
      <c r="B29" s="66" t="s">
        <v>48</v>
      </c>
      <c r="C29" s="66" t="s">
        <v>28</v>
      </c>
      <c r="G29" s="66">
        <v>0</v>
      </c>
      <c r="H29" s="66">
        <v>0</v>
      </c>
      <c r="I29" s="66">
        <v>0</v>
      </c>
      <c r="J29" s="66">
        <v>0</v>
      </c>
      <c r="K29" s="66">
        <v>600</v>
      </c>
      <c r="L29" s="66">
        <v>0</v>
      </c>
    </row>
    <row r="30" spans="1:12" x14ac:dyDescent="0.3">
      <c r="A30" s="66" t="s">
        <v>248</v>
      </c>
      <c r="B30" s="66" t="s">
        <v>249</v>
      </c>
      <c r="C30" s="66" t="s">
        <v>28</v>
      </c>
      <c r="G30" s="66">
        <v>0</v>
      </c>
      <c r="H30" s="66">
        <v>0</v>
      </c>
      <c r="I30" s="66">
        <v>0</v>
      </c>
      <c r="J30" s="66">
        <v>1200</v>
      </c>
      <c r="K30" s="66">
        <v>0</v>
      </c>
      <c r="L30" s="66">
        <v>1000</v>
      </c>
    </row>
    <row r="31" spans="1:12" x14ac:dyDescent="0.3">
      <c r="A31" s="66" t="s">
        <v>127</v>
      </c>
      <c r="B31" s="66" t="s">
        <v>49</v>
      </c>
      <c r="C31" s="66" t="s">
        <v>28</v>
      </c>
      <c r="G31" s="66">
        <v>8700</v>
      </c>
      <c r="H31" s="66">
        <v>7800</v>
      </c>
      <c r="I31" s="66">
        <v>7700</v>
      </c>
      <c r="J31" s="66">
        <v>7900</v>
      </c>
      <c r="K31" s="66">
        <v>6600</v>
      </c>
      <c r="L31" s="66">
        <v>7600</v>
      </c>
    </row>
    <row r="32" spans="1:12" x14ac:dyDescent="0.3">
      <c r="A32" s="66" t="s">
        <v>128</v>
      </c>
      <c r="B32" s="66" t="s">
        <v>50</v>
      </c>
      <c r="C32" s="66" t="s">
        <v>28</v>
      </c>
      <c r="G32" s="66">
        <v>1200</v>
      </c>
      <c r="H32" s="66">
        <v>1300</v>
      </c>
      <c r="I32" s="66">
        <v>1600</v>
      </c>
      <c r="J32" s="66">
        <v>1700</v>
      </c>
      <c r="K32" s="66">
        <v>2300</v>
      </c>
      <c r="L32" s="66">
        <v>2300</v>
      </c>
    </row>
    <row r="33" spans="1:12" x14ac:dyDescent="0.3">
      <c r="A33" s="66" t="s">
        <v>129</v>
      </c>
      <c r="B33" s="66" t="s">
        <v>51</v>
      </c>
      <c r="C33" s="66" t="s">
        <v>28</v>
      </c>
      <c r="G33" s="66">
        <v>21300</v>
      </c>
      <c r="H33" s="66">
        <v>20400</v>
      </c>
      <c r="I33" s="66">
        <v>21000</v>
      </c>
      <c r="J33" s="66">
        <v>21600</v>
      </c>
      <c r="K33" s="66">
        <v>21800</v>
      </c>
      <c r="L33" s="66">
        <v>22000</v>
      </c>
    </row>
    <row r="34" spans="1:12" x14ac:dyDescent="0.3">
      <c r="A34" s="66" t="s">
        <v>130</v>
      </c>
      <c r="B34" s="66" t="s">
        <v>52</v>
      </c>
      <c r="C34" s="66" t="s">
        <v>28</v>
      </c>
      <c r="G34" s="66">
        <v>8300</v>
      </c>
      <c r="H34" s="66">
        <v>8100</v>
      </c>
      <c r="I34" s="66">
        <v>10000</v>
      </c>
      <c r="J34" s="66">
        <v>10200</v>
      </c>
      <c r="K34" s="66">
        <v>11800</v>
      </c>
      <c r="L34" s="66">
        <v>11900</v>
      </c>
    </row>
    <row r="35" spans="1:12" x14ac:dyDescent="0.3">
      <c r="A35" s="66" t="s">
        <v>131</v>
      </c>
      <c r="B35" s="66" t="s">
        <v>53</v>
      </c>
      <c r="C35" s="66" t="s">
        <v>28</v>
      </c>
      <c r="G35" s="66">
        <v>9600</v>
      </c>
      <c r="H35" s="66">
        <v>13100</v>
      </c>
      <c r="I35" s="66">
        <v>13500</v>
      </c>
      <c r="J35" s="66">
        <v>14300</v>
      </c>
      <c r="K35" s="66">
        <v>15800</v>
      </c>
      <c r="L35" s="66">
        <v>17600</v>
      </c>
    </row>
    <row r="36" spans="1:12" x14ac:dyDescent="0.3">
      <c r="A36" s="66" t="s">
        <v>132</v>
      </c>
      <c r="B36" s="66" t="s">
        <v>54</v>
      </c>
      <c r="C36" s="66" t="s">
        <v>28</v>
      </c>
      <c r="G36" s="66">
        <v>3000</v>
      </c>
      <c r="H36" s="66">
        <v>2800</v>
      </c>
      <c r="I36" s="66">
        <v>4200</v>
      </c>
      <c r="J36" s="66">
        <v>5200</v>
      </c>
      <c r="K36" s="66">
        <v>3600</v>
      </c>
      <c r="L36" s="66">
        <v>7200</v>
      </c>
    </row>
    <row r="37" spans="1:12" x14ac:dyDescent="0.3">
      <c r="A37" s="66" t="s">
        <v>133</v>
      </c>
      <c r="B37" s="66" t="s">
        <v>55</v>
      </c>
      <c r="C37" s="66" t="s">
        <v>28</v>
      </c>
      <c r="G37" s="66">
        <v>1700</v>
      </c>
      <c r="H37" s="66">
        <v>2000</v>
      </c>
      <c r="I37" s="66">
        <v>2800</v>
      </c>
      <c r="J37" s="66">
        <v>3200</v>
      </c>
      <c r="K37" s="66">
        <v>2500</v>
      </c>
      <c r="L37" s="66">
        <v>5200</v>
      </c>
    </row>
    <row r="38" spans="1:12" x14ac:dyDescent="0.3">
      <c r="A38" s="66" t="s">
        <v>134</v>
      </c>
      <c r="B38" s="66" t="s">
        <v>56</v>
      </c>
      <c r="C38" s="66" t="s">
        <v>28</v>
      </c>
    </row>
    <row r="39" spans="1:12" x14ac:dyDescent="0.3">
      <c r="A39" s="66" t="s">
        <v>135</v>
      </c>
      <c r="B39" s="66" t="s">
        <v>57</v>
      </c>
      <c r="C39" s="66" t="s">
        <v>28</v>
      </c>
      <c r="G39" s="66">
        <v>102300</v>
      </c>
      <c r="H39" s="66">
        <v>6100</v>
      </c>
      <c r="I39" s="66">
        <v>3500</v>
      </c>
      <c r="J39" s="66">
        <v>12800</v>
      </c>
      <c r="K39" s="66">
        <v>7500</v>
      </c>
      <c r="L39" s="66">
        <v>8700</v>
      </c>
    </row>
    <row r="40" spans="1:12" x14ac:dyDescent="0.3">
      <c r="A40" s="66" t="s">
        <v>136</v>
      </c>
      <c r="B40" s="66" t="s">
        <v>58</v>
      </c>
      <c r="C40" s="66" t="s">
        <v>28</v>
      </c>
      <c r="G40" s="66">
        <v>145700</v>
      </c>
      <c r="H40" s="66">
        <v>147400</v>
      </c>
      <c r="I40" s="66">
        <v>158600</v>
      </c>
      <c r="J40" s="66">
        <v>168600</v>
      </c>
      <c r="K40" s="66">
        <v>183500</v>
      </c>
      <c r="L40" s="66">
        <v>204400</v>
      </c>
    </row>
    <row r="41" spans="1:12" x14ac:dyDescent="0.3">
      <c r="A41" s="66" t="s">
        <v>137</v>
      </c>
      <c r="B41" s="66" t="s">
        <v>59</v>
      </c>
      <c r="C41" s="66" t="s">
        <v>28</v>
      </c>
      <c r="G41" s="66">
        <v>62700</v>
      </c>
      <c r="H41" s="66">
        <v>67100</v>
      </c>
      <c r="I41" s="66">
        <v>69300</v>
      </c>
      <c r="J41" s="66">
        <v>75900</v>
      </c>
      <c r="K41" s="66">
        <v>81100</v>
      </c>
      <c r="L41" s="66">
        <v>91900</v>
      </c>
    </row>
    <row r="42" spans="1:12" x14ac:dyDescent="0.3">
      <c r="A42" s="66" t="s">
        <v>138</v>
      </c>
      <c r="B42" s="66" t="s">
        <v>60</v>
      </c>
      <c r="C42" s="66" t="s">
        <v>28</v>
      </c>
      <c r="G42" s="66">
        <v>14100</v>
      </c>
      <c r="H42" s="66">
        <v>14000</v>
      </c>
      <c r="I42" s="66">
        <v>14400</v>
      </c>
      <c r="J42" s="66">
        <v>15700</v>
      </c>
      <c r="K42" s="66">
        <v>16700</v>
      </c>
      <c r="L42" s="66">
        <v>20200</v>
      </c>
    </row>
    <row r="43" spans="1:12" x14ac:dyDescent="0.3">
      <c r="A43" s="66" t="s">
        <v>139</v>
      </c>
      <c r="B43" s="66" t="s">
        <v>61</v>
      </c>
      <c r="C43" s="66" t="s">
        <v>28</v>
      </c>
      <c r="G43" s="66">
        <v>3400</v>
      </c>
      <c r="H43" s="66">
        <v>3500</v>
      </c>
      <c r="I43" s="66">
        <v>3700</v>
      </c>
      <c r="J43" s="66">
        <v>4600</v>
      </c>
      <c r="K43" s="66">
        <v>4200</v>
      </c>
      <c r="L43" s="66">
        <v>4900</v>
      </c>
    </row>
    <row r="44" spans="1:12" x14ac:dyDescent="0.3">
      <c r="A44" s="66" t="s">
        <v>140</v>
      </c>
      <c r="B44" s="66" t="s">
        <v>62</v>
      </c>
      <c r="C44" s="66" t="s">
        <v>28</v>
      </c>
      <c r="G44" s="66">
        <v>5900</v>
      </c>
      <c r="H44" s="66">
        <v>6000</v>
      </c>
      <c r="I44" s="66">
        <v>6200</v>
      </c>
      <c r="J44" s="66">
        <v>6500</v>
      </c>
      <c r="K44" s="66">
        <v>6900</v>
      </c>
      <c r="L44" s="66">
        <v>10500</v>
      </c>
    </row>
    <row r="45" spans="1:12" x14ac:dyDescent="0.3">
      <c r="A45" s="66" t="s">
        <v>141</v>
      </c>
      <c r="B45" s="66" t="s">
        <v>63</v>
      </c>
      <c r="C45" s="66" t="s">
        <v>28</v>
      </c>
      <c r="G45" s="66">
        <v>2800</v>
      </c>
      <c r="H45" s="66">
        <v>2400</v>
      </c>
      <c r="I45" s="66">
        <v>2500</v>
      </c>
      <c r="J45" s="66">
        <v>2500</v>
      </c>
      <c r="K45" s="66">
        <v>2600</v>
      </c>
      <c r="L45" s="66">
        <v>2500</v>
      </c>
    </row>
    <row r="46" spans="1:12" x14ac:dyDescent="0.3">
      <c r="A46" s="66" t="s">
        <v>142</v>
      </c>
      <c r="B46" s="66" t="s">
        <v>64</v>
      </c>
      <c r="C46" s="66" t="s">
        <v>28</v>
      </c>
      <c r="G46" s="66">
        <v>32400</v>
      </c>
      <c r="H46" s="66">
        <v>36500</v>
      </c>
      <c r="I46" s="66">
        <v>36400</v>
      </c>
      <c r="J46" s="66">
        <v>41400</v>
      </c>
      <c r="K46" s="66">
        <v>41000</v>
      </c>
      <c r="L46" s="66">
        <v>45500</v>
      </c>
    </row>
    <row r="47" spans="1:12" x14ac:dyDescent="0.3">
      <c r="A47" s="66" t="s">
        <v>143</v>
      </c>
      <c r="B47" s="66" t="s">
        <v>65</v>
      </c>
      <c r="C47" s="66" t="s">
        <v>28</v>
      </c>
      <c r="G47" s="66">
        <v>14400</v>
      </c>
      <c r="H47" s="66">
        <v>17900</v>
      </c>
      <c r="I47" s="66">
        <v>17300</v>
      </c>
      <c r="J47" s="66">
        <v>19400</v>
      </c>
      <c r="K47" s="66">
        <v>18100</v>
      </c>
      <c r="L47" s="66">
        <v>20300</v>
      </c>
    </row>
    <row r="48" spans="1:12" x14ac:dyDescent="0.3">
      <c r="A48" s="66" t="s">
        <v>144</v>
      </c>
      <c r="B48" s="66" t="s">
        <v>66</v>
      </c>
      <c r="C48" s="66" t="s">
        <v>28</v>
      </c>
      <c r="G48" s="66">
        <v>10000</v>
      </c>
      <c r="H48" s="66">
        <v>9600</v>
      </c>
      <c r="I48" s="66">
        <v>10700</v>
      </c>
      <c r="J48" s="66">
        <v>12700</v>
      </c>
      <c r="K48" s="66">
        <v>13000</v>
      </c>
      <c r="L48" s="66">
        <v>15500</v>
      </c>
    </row>
    <row r="49" spans="1:12" x14ac:dyDescent="0.3">
      <c r="A49" s="66" t="s">
        <v>145</v>
      </c>
      <c r="B49" s="66" t="s">
        <v>67</v>
      </c>
      <c r="C49" s="66" t="s">
        <v>28</v>
      </c>
      <c r="G49" s="66">
        <v>8000</v>
      </c>
      <c r="H49" s="66">
        <v>9100</v>
      </c>
      <c r="I49" s="66">
        <v>8400</v>
      </c>
      <c r="J49" s="66">
        <v>9200</v>
      </c>
      <c r="K49" s="66">
        <v>10000</v>
      </c>
      <c r="L49" s="66">
        <v>9700</v>
      </c>
    </row>
    <row r="50" spans="1:12" x14ac:dyDescent="0.3">
      <c r="A50" s="66" t="s">
        <v>146</v>
      </c>
      <c r="B50" s="66" t="s">
        <v>68</v>
      </c>
      <c r="C50" s="66" t="s">
        <v>28</v>
      </c>
      <c r="G50" s="66">
        <v>16200</v>
      </c>
      <c r="H50" s="66">
        <v>16600</v>
      </c>
      <c r="I50" s="66">
        <v>18500</v>
      </c>
      <c r="J50" s="66">
        <v>18800</v>
      </c>
      <c r="K50" s="66">
        <v>23400</v>
      </c>
      <c r="L50" s="66">
        <v>26200</v>
      </c>
    </row>
    <row r="51" spans="1:12" x14ac:dyDescent="0.3">
      <c r="A51" s="66" t="s">
        <v>147</v>
      </c>
      <c r="B51" s="66" t="s">
        <v>69</v>
      </c>
      <c r="C51" s="66" t="s">
        <v>28</v>
      </c>
      <c r="G51" s="66">
        <v>4500</v>
      </c>
      <c r="H51" s="66">
        <v>2100</v>
      </c>
      <c r="I51" s="66">
        <v>5500</v>
      </c>
      <c r="J51" s="66">
        <v>5300</v>
      </c>
      <c r="K51" s="66">
        <v>6200</v>
      </c>
      <c r="L51" s="66">
        <v>7700</v>
      </c>
    </row>
    <row r="52" spans="1:12" x14ac:dyDescent="0.3">
      <c r="A52" s="66" t="s">
        <v>148</v>
      </c>
      <c r="B52" s="66" t="s">
        <v>70</v>
      </c>
      <c r="C52" s="66" t="s">
        <v>28</v>
      </c>
      <c r="G52" s="66">
        <v>37400</v>
      </c>
      <c r="H52" s="66">
        <v>35500</v>
      </c>
      <c r="I52" s="66">
        <v>37500</v>
      </c>
      <c r="J52" s="66">
        <v>39300</v>
      </c>
      <c r="K52" s="66">
        <v>42000</v>
      </c>
      <c r="L52" s="66">
        <v>45500</v>
      </c>
    </row>
    <row r="53" spans="1:12" x14ac:dyDescent="0.3">
      <c r="A53" s="66" t="s">
        <v>149</v>
      </c>
      <c r="B53" s="66" t="s">
        <v>71</v>
      </c>
      <c r="C53" s="66" t="s">
        <v>28</v>
      </c>
      <c r="G53" s="66">
        <v>13300</v>
      </c>
      <c r="H53" s="66">
        <v>12900</v>
      </c>
      <c r="I53" s="66">
        <v>13900</v>
      </c>
      <c r="J53" s="66">
        <v>14200</v>
      </c>
      <c r="K53" s="66">
        <v>14800</v>
      </c>
      <c r="L53" s="66">
        <v>16100</v>
      </c>
    </row>
    <row r="54" spans="1:12" x14ac:dyDescent="0.3">
      <c r="A54" s="66" t="s">
        <v>150</v>
      </c>
      <c r="B54" s="66" t="s">
        <v>72</v>
      </c>
      <c r="C54" s="66" t="s">
        <v>28</v>
      </c>
      <c r="G54" s="66">
        <v>22200</v>
      </c>
      <c r="H54" s="66">
        <v>20800</v>
      </c>
      <c r="I54" s="66">
        <v>21600</v>
      </c>
      <c r="J54" s="66">
        <v>23100</v>
      </c>
      <c r="K54" s="66">
        <v>24900</v>
      </c>
      <c r="L54" s="66">
        <v>27100</v>
      </c>
    </row>
    <row r="55" spans="1:12" x14ac:dyDescent="0.3">
      <c r="A55" s="66" t="s">
        <v>151</v>
      </c>
      <c r="B55" s="66" t="s">
        <v>73</v>
      </c>
      <c r="C55" s="66" t="s">
        <v>28</v>
      </c>
      <c r="G55" s="66">
        <v>41100</v>
      </c>
      <c r="H55" s="66">
        <v>42700</v>
      </c>
      <c r="I55" s="66">
        <v>46300</v>
      </c>
      <c r="J55" s="66">
        <v>48100</v>
      </c>
      <c r="K55" s="66">
        <v>54200</v>
      </c>
      <c r="L55" s="66">
        <v>59300</v>
      </c>
    </row>
    <row r="56" spans="1:12" x14ac:dyDescent="0.3">
      <c r="A56" s="66" t="s">
        <v>152</v>
      </c>
      <c r="B56" s="66" t="s">
        <v>74</v>
      </c>
      <c r="C56" s="66" t="s">
        <v>28</v>
      </c>
      <c r="G56" s="66">
        <v>11000</v>
      </c>
      <c r="H56" s="66">
        <v>10100</v>
      </c>
      <c r="I56" s="66">
        <v>12000</v>
      </c>
      <c r="J56" s="66">
        <v>12900</v>
      </c>
      <c r="K56" s="66">
        <v>13600</v>
      </c>
      <c r="L56" s="66">
        <v>15700</v>
      </c>
    </row>
    <row r="57" spans="1:12" x14ac:dyDescent="0.3">
      <c r="A57" s="66" t="s">
        <v>153</v>
      </c>
      <c r="B57" s="66" t="s">
        <v>75</v>
      </c>
      <c r="C57" s="66" t="s">
        <v>28</v>
      </c>
      <c r="G57" s="66">
        <v>6200</v>
      </c>
      <c r="H57" s="66">
        <v>6000</v>
      </c>
      <c r="I57" s="66">
        <v>6700</v>
      </c>
      <c r="J57" s="66">
        <v>6900</v>
      </c>
      <c r="K57" s="66">
        <v>7900</v>
      </c>
      <c r="L57" s="66">
        <v>8100</v>
      </c>
    </row>
    <row r="58" spans="1:12" x14ac:dyDescent="0.3">
      <c r="A58" s="66" t="s">
        <v>154</v>
      </c>
      <c r="B58" s="66" t="s">
        <v>76</v>
      </c>
      <c r="C58" s="66" t="s">
        <v>28</v>
      </c>
      <c r="G58" s="66">
        <v>19700</v>
      </c>
      <c r="H58" s="66">
        <v>20400</v>
      </c>
      <c r="I58" s="66">
        <v>20900</v>
      </c>
      <c r="J58" s="66">
        <v>21800</v>
      </c>
      <c r="K58" s="66">
        <v>24800</v>
      </c>
      <c r="L58" s="66">
        <v>26900</v>
      </c>
    </row>
    <row r="59" spans="1:12" x14ac:dyDescent="0.3">
      <c r="A59" s="66" t="s">
        <v>155</v>
      </c>
      <c r="B59" s="66" t="s">
        <v>77</v>
      </c>
      <c r="C59" s="66" t="s">
        <v>28</v>
      </c>
      <c r="G59" s="66">
        <v>7100</v>
      </c>
      <c r="H59" s="66">
        <v>7500</v>
      </c>
      <c r="I59" s="66">
        <v>7400</v>
      </c>
      <c r="J59" s="66">
        <v>7800</v>
      </c>
      <c r="K59" s="66">
        <v>8800</v>
      </c>
      <c r="L59" s="66">
        <v>9700</v>
      </c>
    </row>
    <row r="60" spans="1:12" x14ac:dyDescent="0.3">
      <c r="A60" s="66" t="s">
        <v>156</v>
      </c>
      <c r="B60" s="66" t="s">
        <v>78</v>
      </c>
      <c r="C60" s="66" t="s">
        <v>28</v>
      </c>
      <c r="G60" s="66">
        <v>4200</v>
      </c>
      <c r="H60" s="66">
        <v>6200</v>
      </c>
      <c r="I60" s="66">
        <v>6700</v>
      </c>
      <c r="J60" s="66">
        <v>6500</v>
      </c>
      <c r="K60" s="66">
        <v>7900</v>
      </c>
      <c r="L60" s="66">
        <v>8600</v>
      </c>
    </row>
    <row r="61" spans="1:12" x14ac:dyDescent="0.3">
      <c r="A61" s="66" t="s">
        <v>157</v>
      </c>
      <c r="B61" s="66" t="s">
        <v>79</v>
      </c>
      <c r="C61" s="66" t="s">
        <v>28</v>
      </c>
      <c r="G61" s="66">
        <v>3400</v>
      </c>
      <c r="H61" s="66">
        <v>5500</v>
      </c>
      <c r="I61" s="66">
        <v>5700</v>
      </c>
      <c r="J61" s="66">
        <v>5300</v>
      </c>
      <c r="K61" s="66">
        <v>6500</v>
      </c>
      <c r="L61" s="66">
        <v>7200</v>
      </c>
    </row>
    <row r="62" spans="1:12" x14ac:dyDescent="0.3">
      <c r="A62" s="66" t="s">
        <v>158</v>
      </c>
      <c r="B62" s="66" t="s">
        <v>29</v>
      </c>
      <c r="C62" s="66" t="s">
        <v>28</v>
      </c>
      <c r="G62" s="66">
        <v>265100</v>
      </c>
      <c r="H62" s="66">
        <v>175000</v>
      </c>
      <c r="I62" s="66">
        <v>182200</v>
      </c>
      <c r="J62" s="66">
        <v>208700</v>
      </c>
      <c r="K62" s="66">
        <v>212100</v>
      </c>
      <c r="L62" s="66">
        <v>259900</v>
      </c>
    </row>
    <row r="63" spans="1:12" x14ac:dyDescent="0.3">
      <c r="A63" s="66" t="s">
        <v>159</v>
      </c>
      <c r="B63" s="66" t="s">
        <v>58</v>
      </c>
      <c r="C63" s="66" t="s">
        <v>28</v>
      </c>
      <c r="G63" s="66">
        <v>-145700</v>
      </c>
      <c r="H63" s="66">
        <v>-147400</v>
      </c>
      <c r="I63" s="66">
        <v>-158600</v>
      </c>
      <c r="J63" s="66">
        <v>-168600</v>
      </c>
      <c r="K63" s="66">
        <v>-183500</v>
      </c>
      <c r="L63" s="66">
        <v>-204400</v>
      </c>
    </row>
    <row r="64" spans="1:12" x14ac:dyDescent="0.3">
      <c r="A64" s="66" t="s">
        <v>160</v>
      </c>
      <c r="B64" s="66" t="s">
        <v>80</v>
      </c>
      <c r="C64" s="66" t="s">
        <v>28</v>
      </c>
      <c r="G64" s="66">
        <v>119400</v>
      </c>
      <c r="H64" s="66">
        <v>27600</v>
      </c>
      <c r="I64" s="66">
        <v>23600</v>
      </c>
      <c r="J64" s="66">
        <v>40100</v>
      </c>
      <c r="K64" s="66">
        <v>28600</v>
      </c>
      <c r="L64" s="66">
        <v>55500</v>
      </c>
    </row>
    <row r="65" spans="1:12" x14ac:dyDescent="0.3">
      <c r="A65" s="66" t="s">
        <v>161</v>
      </c>
      <c r="B65" s="66" t="s">
        <v>81</v>
      </c>
      <c r="C65" s="66" t="s">
        <v>28</v>
      </c>
      <c r="G65" s="66">
        <v>-2000</v>
      </c>
      <c r="H65" s="66">
        <v>-2000</v>
      </c>
      <c r="I65" s="66">
        <v>-1900</v>
      </c>
      <c r="J65" s="66">
        <v>-1900</v>
      </c>
      <c r="K65" s="66">
        <v>-2100</v>
      </c>
      <c r="L65" s="66">
        <v>-2700</v>
      </c>
    </row>
    <row r="66" spans="1:12" x14ac:dyDescent="0.3">
      <c r="A66" s="66" t="s">
        <v>162</v>
      </c>
      <c r="B66" s="66" t="s">
        <v>82</v>
      </c>
      <c r="C66" s="66" t="s">
        <v>28</v>
      </c>
    </row>
    <row r="67" spans="1:12" x14ac:dyDescent="0.3">
      <c r="A67" s="66" t="s">
        <v>163</v>
      </c>
      <c r="B67" s="66" t="s">
        <v>83</v>
      </c>
      <c r="C67" s="66" t="s">
        <v>28</v>
      </c>
      <c r="G67" s="66">
        <v>-700</v>
      </c>
      <c r="H67" s="66">
        <v>-600</v>
      </c>
      <c r="I67" s="66">
        <v>-900</v>
      </c>
      <c r="J67" s="66">
        <v>-900</v>
      </c>
      <c r="K67" s="66">
        <v>-1000</v>
      </c>
      <c r="L67" s="66">
        <v>-1100</v>
      </c>
    </row>
    <row r="68" spans="1:12" x14ac:dyDescent="0.3">
      <c r="A68" s="66" t="s">
        <v>164</v>
      </c>
      <c r="B68" s="66" t="s">
        <v>84</v>
      </c>
      <c r="C68" s="66" t="s">
        <v>28</v>
      </c>
      <c r="G68" s="66">
        <v>116700</v>
      </c>
      <c r="H68" s="66">
        <v>25000</v>
      </c>
      <c r="I68" s="66">
        <v>20800</v>
      </c>
      <c r="J68" s="66">
        <v>37300</v>
      </c>
      <c r="K68" s="66">
        <v>25500</v>
      </c>
      <c r="L68" s="66">
        <v>51700</v>
      </c>
    </row>
    <row r="69" spans="1:12" x14ac:dyDescent="0.3">
      <c r="A69" s="66" t="s">
        <v>165</v>
      </c>
      <c r="B69" s="66" t="s">
        <v>85</v>
      </c>
      <c r="C69" s="66" t="s">
        <v>28</v>
      </c>
      <c r="G69" s="66">
        <v>0</v>
      </c>
      <c r="H69" s="66">
        <v>0</v>
      </c>
      <c r="I69" s="66">
        <v>0</v>
      </c>
      <c r="J69" s="98">
        <v>0</v>
      </c>
      <c r="K69" s="98">
        <v>100</v>
      </c>
      <c r="L69" s="66">
        <v>100</v>
      </c>
    </row>
    <row r="70" spans="1:12" x14ac:dyDescent="0.3">
      <c r="A70" s="66" t="s">
        <v>166</v>
      </c>
      <c r="B70" s="66" t="s">
        <v>86</v>
      </c>
      <c r="C70" s="66" t="s">
        <v>28</v>
      </c>
      <c r="G70" s="66">
        <v>-104400</v>
      </c>
      <c r="H70" s="66">
        <v>-5900</v>
      </c>
      <c r="I70" s="66">
        <v>-3100</v>
      </c>
      <c r="J70" s="66">
        <v>-13000</v>
      </c>
      <c r="K70" s="66">
        <v>-6700</v>
      </c>
      <c r="L70" s="66">
        <v>-7000</v>
      </c>
    </row>
    <row r="71" spans="1:12" x14ac:dyDescent="0.3">
      <c r="A71" s="66" t="s">
        <v>167</v>
      </c>
      <c r="B71" s="66" t="s">
        <v>87</v>
      </c>
      <c r="C71" s="66" t="s">
        <v>28</v>
      </c>
      <c r="G71" s="66">
        <v>12300</v>
      </c>
      <c r="H71" s="66">
        <v>19100</v>
      </c>
      <c r="I71" s="66">
        <v>17700</v>
      </c>
      <c r="J71" s="66">
        <v>24300</v>
      </c>
      <c r="K71" s="66">
        <v>18900</v>
      </c>
      <c r="L71" s="66">
        <v>44800</v>
      </c>
    </row>
    <row r="72" spans="1:12" x14ac:dyDescent="0.3">
      <c r="A72" s="66" t="s">
        <v>168</v>
      </c>
      <c r="B72" s="66" t="s">
        <v>88</v>
      </c>
    </row>
    <row r="73" spans="1:12" x14ac:dyDescent="0.3">
      <c r="A73" s="66" t="s">
        <v>169</v>
      </c>
      <c r="B73" s="66" t="s">
        <v>89</v>
      </c>
      <c r="C73" s="66" t="s">
        <v>28</v>
      </c>
      <c r="G73" s="66">
        <v>940400</v>
      </c>
      <c r="H73" s="66">
        <v>894800</v>
      </c>
      <c r="I73" s="66">
        <v>915300</v>
      </c>
      <c r="J73" s="66">
        <v>944900</v>
      </c>
      <c r="K73" s="66">
        <v>952300</v>
      </c>
      <c r="L73" s="66">
        <v>1015000</v>
      </c>
    </row>
    <row r="74" spans="1:12" x14ac:dyDescent="0.3">
      <c r="A74" s="66" t="s">
        <v>170</v>
      </c>
      <c r="B74" s="66" t="s">
        <v>90</v>
      </c>
      <c r="C74" s="66" t="s">
        <v>28</v>
      </c>
      <c r="G74" s="66">
        <v>780900</v>
      </c>
      <c r="H74" s="66">
        <v>745500</v>
      </c>
      <c r="I74" s="66">
        <v>755100</v>
      </c>
      <c r="J74" s="66">
        <v>789700</v>
      </c>
      <c r="K74" s="66">
        <v>781900</v>
      </c>
      <c r="L74" s="66">
        <v>813500</v>
      </c>
    </row>
    <row r="75" spans="1:12" x14ac:dyDescent="0.3">
      <c r="A75" s="66" t="s">
        <v>171</v>
      </c>
      <c r="B75" s="66" t="s">
        <v>91</v>
      </c>
      <c r="C75" s="66" t="s">
        <v>28</v>
      </c>
      <c r="G75" s="66">
        <v>110800</v>
      </c>
      <c r="H75" s="66">
        <v>110300</v>
      </c>
      <c r="I75" s="66">
        <v>120300</v>
      </c>
      <c r="J75" s="66">
        <v>119300</v>
      </c>
      <c r="K75" s="66">
        <v>137700</v>
      </c>
      <c r="L75" s="66">
        <v>159900</v>
      </c>
    </row>
    <row r="76" spans="1:12" x14ac:dyDescent="0.3">
      <c r="A76" s="66" t="s">
        <v>172</v>
      </c>
      <c r="B76" s="66" t="s">
        <v>92</v>
      </c>
      <c r="C76" s="66" t="s">
        <v>28</v>
      </c>
      <c r="G76" s="66">
        <v>705900</v>
      </c>
      <c r="H76" s="66">
        <v>702900</v>
      </c>
      <c r="I76" s="66">
        <v>712200</v>
      </c>
      <c r="J76" s="66">
        <v>747000</v>
      </c>
      <c r="K76" s="66">
        <v>759500</v>
      </c>
      <c r="L76" s="66">
        <v>788500</v>
      </c>
    </row>
    <row r="77" spans="1:12" x14ac:dyDescent="0.3">
      <c r="A77" s="66" t="s">
        <v>173</v>
      </c>
      <c r="B77" s="66" t="s">
        <v>93</v>
      </c>
      <c r="C77" s="66" t="s">
        <v>28</v>
      </c>
      <c r="G77" s="66">
        <v>436300</v>
      </c>
      <c r="H77" s="66">
        <v>441700</v>
      </c>
      <c r="I77" s="66">
        <v>447100</v>
      </c>
      <c r="J77" s="66">
        <v>480700</v>
      </c>
      <c r="K77" s="66">
        <v>482600</v>
      </c>
      <c r="L77" s="66">
        <v>478700</v>
      </c>
    </row>
    <row r="78" spans="1:12" x14ac:dyDescent="0.3">
      <c r="A78" s="66" t="s">
        <v>174</v>
      </c>
      <c r="B78" s="66" t="s">
        <v>94</v>
      </c>
      <c r="C78" s="66" t="s">
        <v>28</v>
      </c>
      <c r="G78" s="66">
        <v>143600</v>
      </c>
      <c r="H78" s="66">
        <v>141500</v>
      </c>
      <c r="I78" s="66">
        <v>143700</v>
      </c>
      <c r="J78" s="66">
        <v>147500</v>
      </c>
      <c r="K78" s="66">
        <v>135100</v>
      </c>
      <c r="L78" s="66">
        <v>151500</v>
      </c>
    </row>
    <row r="79" spans="1:12" x14ac:dyDescent="0.3">
      <c r="A79" s="66" t="s">
        <v>175</v>
      </c>
      <c r="B79" s="66" t="s">
        <v>95</v>
      </c>
      <c r="C79" s="66" t="s">
        <v>28</v>
      </c>
      <c r="G79" s="66">
        <v>76800</v>
      </c>
      <c r="H79" s="66">
        <v>73600</v>
      </c>
      <c r="I79" s="66">
        <v>73700</v>
      </c>
      <c r="J79" s="66">
        <v>77600</v>
      </c>
      <c r="K79" s="66">
        <v>95500</v>
      </c>
      <c r="L79" s="66">
        <v>107700</v>
      </c>
    </row>
  </sheetData>
  <sheetProtection algorithmName="SHA-512" hashValue="UI6Rp4pWDsHjlix7WPBj7nf2BcPCmLRvDWBneARX/vQpTWlQaAsFJTGYuafy8pKAioPApuBlBOESCbPOSUdL8Q==" saltValue="+vb4N9fSsJLfZl9eCy7xow==" spinCount="100000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546CC-B22E-4D52-BD10-F823D136FF0E}">
  <sheetPr codeName="Feuil14"/>
  <dimension ref="A1:L79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baseColWidth="10" defaultColWidth="11.5546875" defaultRowHeight="14.4" x14ac:dyDescent="0.3"/>
  <cols>
    <col min="1" max="1" width="11.5546875" style="66"/>
    <col min="2" max="2" width="36.109375" style="66" customWidth="1"/>
    <col min="3" max="3" width="6.109375" style="66" customWidth="1"/>
    <col min="4" max="11" width="11.33203125" style="66" customWidth="1"/>
    <col min="12" max="16384" width="11.5546875" style="66"/>
  </cols>
  <sheetData>
    <row r="1" spans="1:12" s="95" customFormat="1" x14ac:dyDescent="0.3">
      <c r="B1" s="95" t="s">
        <v>12</v>
      </c>
      <c r="D1" s="95" t="s">
        <v>13</v>
      </c>
      <c r="E1" s="95" t="s">
        <v>14</v>
      </c>
      <c r="F1" s="95" t="s">
        <v>15</v>
      </c>
      <c r="G1" s="95">
        <v>2017</v>
      </c>
      <c r="H1" s="95" t="s">
        <v>16</v>
      </c>
      <c r="I1" s="95">
        <v>2019</v>
      </c>
      <c r="J1" s="95">
        <v>2020</v>
      </c>
      <c r="K1" s="95">
        <v>2021</v>
      </c>
      <c r="L1" s="95" t="s">
        <v>258</v>
      </c>
    </row>
    <row r="2" spans="1:12" x14ac:dyDescent="0.3">
      <c r="A2" s="66" t="s">
        <v>99</v>
      </c>
      <c r="B2" s="66" t="s">
        <v>17</v>
      </c>
      <c r="C2" s="66" t="s">
        <v>18</v>
      </c>
      <c r="D2" s="96">
        <v>120.66054644930185</v>
      </c>
      <c r="E2" s="96">
        <v>131.63</v>
      </c>
      <c r="F2" s="96">
        <v>135.49</v>
      </c>
      <c r="G2" s="96">
        <v>138.72303404770466</v>
      </c>
      <c r="H2" s="96">
        <v>137.47780286628054</v>
      </c>
      <c r="I2" s="96">
        <v>137.55262357437593</v>
      </c>
      <c r="J2" s="96">
        <v>143.0472534370939</v>
      </c>
      <c r="K2" s="96">
        <v>143.48484834560799</v>
      </c>
      <c r="L2" s="66">
        <v>153.20362539499962</v>
      </c>
    </row>
    <row r="3" spans="1:12" x14ac:dyDescent="0.3">
      <c r="A3" s="66" t="s">
        <v>100</v>
      </c>
      <c r="B3" s="66" t="s">
        <v>19</v>
      </c>
      <c r="C3" s="66" t="s">
        <v>18</v>
      </c>
      <c r="D3" s="96">
        <v>50.290924341797691</v>
      </c>
      <c r="E3" s="96">
        <v>57.08</v>
      </c>
      <c r="F3" s="96">
        <v>58.75</v>
      </c>
      <c r="G3" s="96">
        <v>61.093128726242774</v>
      </c>
      <c r="H3" s="96">
        <v>60.425728378056625</v>
      </c>
      <c r="I3" s="96">
        <v>58.939540082908628</v>
      </c>
      <c r="J3" s="96">
        <v>61.820754818291327</v>
      </c>
      <c r="K3" s="96">
        <v>60.574579322891296</v>
      </c>
      <c r="L3" s="66">
        <v>67.867786681757238</v>
      </c>
    </row>
    <row r="4" spans="1:12" x14ac:dyDescent="0.3">
      <c r="A4" s="66" t="s">
        <v>101</v>
      </c>
      <c r="B4" s="66" t="s">
        <v>20</v>
      </c>
      <c r="C4" s="66" t="s">
        <v>18</v>
      </c>
      <c r="D4" s="96">
        <v>63.88333940047913</v>
      </c>
      <c r="E4" s="96">
        <v>67.260000000000005</v>
      </c>
      <c r="F4" s="96">
        <v>70.8</v>
      </c>
      <c r="G4" s="96">
        <v>71.58056099880784</v>
      </c>
      <c r="H4" s="96">
        <v>70.377937579380799</v>
      </c>
      <c r="I4" s="96">
        <v>73.94891219636159</v>
      </c>
      <c r="J4" s="96">
        <v>75.652443121719998</v>
      </c>
      <c r="K4" s="96">
        <v>77.311837376750006</v>
      </c>
      <c r="L4" s="66">
        <v>79.735006791018677</v>
      </c>
    </row>
    <row r="5" spans="1:12" x14ac:dyDescent="0.3">
      <c r="A5" s="66" t="s">
        <v>102</v>
      </c>
      <c r="B5" s="66" t="s">
        <v>21</v>
      </c>
      <c r="C5" s="66" t="s">
        <v>22</v>
      </c>
      <c r="D5" s="96">
        <v>0.9552933803479654</v>
      </c>
      <c r="E5" s="96">
        <v>0.98</v>
      </c>
      <c r="F5" s="96">
        <v>1.08</v>
      </c>
      <c r="G5" s="96">
        <v>1.0548782037638142</v>
      </c>
      <c r="H5" s="96">
        <v>1.0073468324828849</v>
      </c>
      <c r="I5" s="96">
        <v>1.0394525710091931</v>
      </c>
      <c r="J5" s="96">
        <v>1.0637042730845563</v>
      </c>
      <c r="K5" s="96">
        <v>1.0267967463805703</v>
      </c>
      <c r="L5" s="66">
        <v>1.0662089000421537</v>
      </c>
    </row>
    <row r="6" spans="1:12" x14ac:dyDescent="0.3">
      <c r="A6" s="66" t="s">
        <v>103</v>
      </c>
      <c r="B6" s="66" t="s">
        <v>23</v>
      </c>
      <c r="C6" s="66" t="s">
        <v>22</v>
      </c>
      <c r="D6" s="96">
        <v>1.9381420892337926</v>
      </c>
      <c r="E6" s="96">
        <v>2.0699999999999998</v>
      </c>
      <c r="F6" s="96">
        <v>2.2400000000000002</v>
      </c>
      <c r="G6" s="96">
        <v>2.2114060004712077</v>
      </c>
      <c r="H6" s="96">
        <v>2.1105680709489589</v>
      </c>
      <c r="I6" s="96">
        <v>2.1680655664789783</v>
      </c>
      <c r="J6" s="96">
        <v>2.026523352637255</v>
      </c>
      <c r="K6" s="96">
        <v>1.9925498487215572</v>
      </c>
      <c r="L6" s="66">
        <v>2.0404812636089602</v>
      </c>
    </row>
    <row r="7" spans="1:12" x14ac:dyDescent="0.3">
      <c r="A7" s="66" t="s">
        <v>104</v>
      </c>
      <c r="B7" s="66" t="s">
        <v>24</v>
      </c>
      <c r="C7" s="66" t="s">
        <v>22</v>
      </c>
      <c r="D7" s="96">
        <v>1.6759807279348764</v>
      </c>
      <c r="E7" s="96">
        <v>1.77</v>
      </c>
      <c r="F7" s="96">
        <v>1.92</v>
      </c>
      <c r="G7" s="96">
        <v>1.9082416509188069</v>
      </c>
      <c r="H7" s="96">
        <v>1.8272655333260039</v>
      </c>
      <c r="I7" s="96">
        <v>1.8792026342156729</v>
      </c>
      <c r="J7" s="96">
        <v>1.7562759246255588</v>
      </c>
      <c r="K7" s="96">
        <v>1.7170766159299704</v>
      </c>
      <c r="L7" s="66">
        <v>1.7231512147167025</v>
      </c>
    </row>
    <row r="8" spans="1:12" x14ac:dyDescent="0.3">
      <c r="A8" s="66" t="s">
        <v>105</v>
      </c>
      <c r="B8" s="66" t="s">
        <v>25</v>
      </c>
      <c r="C8" s="66" t="s">
        <v>26</v>
      </c>
      <c r="D8" s="96">
        <v>168.0031036799858</v>
      </c>
      <c r="E8" s="96">
        <v>190.45</v>
      </c>
      <c r="F8" s="96">
        <v>196.48</v>
      </c>
      <c r="G8" s="96">
        <v>197.55588728575518</v>
      </c>
      <c r="H8" s="96">
        <v>197.58263211934727</v>
      </c>
      <c r="I8" s="96">
        <v>183.42414461468823</v>
      </c>
      <c r="J8" s="96">
        <v>190.17663234707649</v>
      </c>
      <c r="K8" s="96">
        <v>183.90699369443186</v>
      </c>
      <c r="L8" s="66">
        <v>183.37847674002387</v>
      </c>
    </row>
    <row r="9" spans="1:12" x14ac:dyDescent="0.3">
      <c r="A9" s="66" t="s">
        <v>106</v>
      </c>
      <c r="B9" s="66" t="s">
        <v>27</v>
      </c>
      <c r="C9" s="66" t="s">
        <v>28</v>
      </c>
      <c r="D9" s="66">
        <v>263515</v>
      </c>
      <c r="E9" s="66">
        <v>295280</v>
      </c>
      <c r="F9" s="66">
        <v>341915</v>
      </c>
      <c r="G9" s="66">
        <v>346200</v>
      </c>
      <c r="H9" s="66">
        <v>347600</v>
      </c>
      <c r="I9" s="66">
        <v>335200</v>
      </c>
      <c r="J9" s="66">
        <v>311100</v>
      </c>
      <c r="K9" s="66">
        <v>300500</v>
      </c>
      <c r="L9" s="66">
        <v>311100</v>
      </c>
    </row>
    <row r="10" spans="1:12" x14ac:dyDescent="0.3">
      <c r="A10" s="66" t="s">
        <v>107</v>
      </c>
      <c r="B10" s="66" t="s">
        <v>29</v>
      </c>
      <c r="C10" s="66" t="s">
        <v>28</v>
      </c>
      <c r="D10" s="66">
        <v>373325</v>
      </c>
      <c r="E10" s="66">
        <v>413660</v>
      </c>
      <c r="F10" s="66">
        <v>384540</v>
      </c>
      <c r="G10" s="66">
        <v>414300</v>
      </c>
      <c r="H10" s="66">
        <v>413300</v>
      </c>
      <c r="I10" s="66">
        <v>405500</v>
      </c>
      <c r="J10" s="66">
        <v>464700</v>
      </c>
      <c r="K10" s="66">
        <v>483300</v>
      </c>
      <c r="L10" s="66">
        <v>645700</v>
      </c>
    </row>
    <row r="11" spans="1:12" x14ac:dyDescent="0.3">
      <c r="A11" s="66" t="s">
        <v>108</v>
      </c>
      <c r="B11" s="66" t="s">
        <v>30</v>
      </c>
      <c r="C11" s="66" t="s">
        <v>28</v>
      </c>
      <c r="D11" s="66">
        <v>223670</v>
      </c>
      <c r="E11" s="66">
        <v>231930</v>
      </c>
      <c r="F11" s="66">
        <v>242715</v>
      </c>
      <c r="G11" s="66">
        <v>307500</v>
      </c>
      <c r="H11" s="66">
        <v>300600</v>
      </c>
      <c r="I11" s="66">
        <v>294200</v>
      </c>
      <c r="J11" s="66">
        <v>336500</v>
      </c>
      <c r="K11" s="66">
        <v>356700</v>
      </c>
      <c r="L11" s="66">
        <v>493900</v>
      </c>
    </row>
    <row r="12" spans="1:12" x14ac:dyDescent="0.3">
      <c r="A12" s="66" t="s">
        <v>109</v>
      </c>
      <c r="B12" s="66" t="s">
        <v>31</v>
      </c>
      <c r="C12" s="66" t="s">
        <v>28</v>
      </c>
      <c r="D12" s="66">
        <v>14860</v>
      </c>
      <c r="E12" s="66">
        <v>17170</v>
      </c>
      <c r="F12" s="66">
        <v>14865</v>
      </c>
      <c r="G12" s="66">
        <v>16600</v>
      </c>
      <c r="H12" s="66">
        <v>18800</v>
      </c>
      <c r="I12" s="66">
        <v>16300</v>
      </c>
      <c r="J12" s="66">
        <v>31900</v>
      </c>
      <c r="K12" s="66">
        <v>48500</v>
      </c>
      <c r="L12" s="66">
        <v>87000</v>
      </c>
    </row>
    <row r="13" spans="1:12" x14ac:dyDescent="0.3">
      <c r="A13" s="66" t="s">
        <v>110</v>
      </c>
      <c r="B13" s="66" t="s">
        <v>32</v>
      </c>
      <c r="C13" s="66" t="s">
        <v>28</v>
      </c>
      <c r="D13" s="66">
        <v>188605</v>
      </c>
      <c r="E13" s="66">
        <v>196855</v>
      </c>
      <c r="F13" s="66">
        <v>195950</v>
      </c>
      <c r="G13" s="66">
        <v>230000</v>
      </c>
      <c r="H13" s="66">
        <v>231000</v>
      </c>
      <c r="I13" s="66">
        <v>218300</v>
      </c>
      <c r="J13" s="66">
        <v>241600</v>
      </c>
      <c r="K13" s="66">
        <v>251700</v>
      </c>
      <c r="L13" s="66">
        <v>320400</v>
      </c>
    </row>
    <row r="14" spans="1:12" x14ac:dyDescent="0.3">
      <c r="A14" s="66" t="s">
        <v>111</v>
      </c>
      <c r="B14" s="66" t="s">
        <v>33</v>
      </c>
      <c r="C14" s="66" t="s">
        <v>28</v>
      </c>
      <c r="D14" s="66">
        <v>78010</v>
      </c>
      <c r="E14" s="66">
        <v>91990</v>
      </c>
      <c r="F14" s="66">
        <v>95555</v>
      </c>
      <c r="G14" s="66">
        <v>98300</v>
      </c>
      <c r="H14" s="66">
        <v>99100</v>
      </c>
      <c r="I14" s="66">
        <v>89200</v>
      </c>
      <c r="J14" s="66">
        <v>85700</v>
      </c>
      <c r="K14" s="66">
        <v>99900</v>
      </c>
      <c r="L14" s="66">
        <v>120200</v>
      </c>
    </row>
    <row r="15" spans="1:12" x14ac:dyDescent="0.3">
      <c r="A15" s="66" t="s">
        <v>112</v>
      </c>
      <c r="B15" s="66" t="s">
        <v>34</v>
      </c>
      <c r="C15" s="66" t="s">
        <v>28</v>
      </c>
      <c r="D15" s="66">
        <v>108580</v>
      </c>
      <c r="E15" s="66">
        <v>103470</v>
      </c>
      <c r="F15" s="66">
        <v>100085</v>
      </c>
      <c r="G15" s="66">
        <v>126700</v>
      </c>
      <c r="H15" s="66">
        <v>126700</v>
      </c>
      <c r="I15" s="66">
        <v>124700</v>
      </c>
      <c r="J15" s="66">
        <v>148900</v>
      </c>
      <c r="K15" s="66">
        <v>143500</v>
      </c>
      <c r="L15" s="66">
        <v>195200</v>
      </c>
    </row>
    <row r="16" spans="1:12" x14ac:dyDescent="0.3">
      <c r="A16" s="66" t="s">
        <v>113</v>
      </c>
      <c r="B16" s="66" t="s">
        <v>35</v>
      </c>
      <c r="C16" s="66" t="s">
        <v>28</v>
      </c>
      <c r="D16" s="66">
        <v>1990</v>
      </c>
      <c r="E16" s="66">
        <v>1265</v>
      </c>
      <c r="F16" s="66">
        <v>15</v>
      </c>
      <c r="G16" s="66">
        <v>2100</v>
      </c>
      <c r="H16" s="66">
        <v>2300</v>
      </c>
      <c r="I16" s="66">
        <v>0</v>
      </c>
      <c r="J16" s="66">
        <v>2300</v>
      </c>
      <c r="K16" s="66">
        <v>2900</v>
      </c>
      <c r="L16" s="66">
        <v>0</v>
      </c>
    </row>
    <row r="17" spans="1:12" x14ac:dyDescent="0.3">
      <c r="A17" s="66" t="s">
        <v>114</v>
      </c>
      <c r="B17" s="66" t="s">
        <v>36</v>
      </c>
      <c r="C17" s="66" t="s">
        <v>28</v>
      </c>
      <c r="D17" s="66">
        <v>0</v>
      </c>
      <c r="E17" s="66">
        <v>0</v>
      </c>
      <c r="F17" s="66">
        <v>0</v>
      </c>
      <c r="G17" s="66">
        <v>0</v>
      </c>
      <c r="H17" s="66">
        <v>300</v>
      </c>
      <c r="I17" s="66">
        <v>500</v>
      </c>
      <c r="J17" s="66">
        <v>1300</v>
      </c>
      <c r="K17" s="66">
        <v>1400</v>
      </c>
      <c r="L17" s="66">
        <v>2000</v>
      </c>
    </row>
    <row r="18" spans="1:12" x14ac:dyDescent="0.3">
      <c r="A18" s="66" t="s">
        <v>115</v>
      </c>
      <c r="B18" s="66" t="s">
        <v>37</v>
      </c>
      <c r="C18" s="66" t="s">
        <v>28</v>
      </c>
      <c r="D18" s="66">
        <v>0</v>
      </c>
      <c r="E18" s="66">
        <v>0</v>
      </c>
      <c r="F18" s="66">
        <v>15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</row>
    <row r="19" spans="1:12" x14ac:dyDescent="0.3">
      <c r="A19" s="66" t="s">
        <v>116</v>
      </c>
      <c r="B19" s="66" t="s">
        <v>38</v>
      </c>
      <c r="C19" s="66" t="s">
        <v>28</v>
      </c>
      <c r="D19" s="66">
        <v>1795</v>
      </c>
      <c r="E19" s="66">
        <v>1615</v>
      </c>
      <c r="F19" s="66">
        <v>1605</v>
      </c>
      <c r="G19" s="66">
        <v>1700</v>
      </c>
      <c r="H19" s="66">
        <v>1400</v>
      </c>
      <c r="I19" s="66">
        <v>1400</v>
      </c>
      <c r="J19" s="66">
        <v>900</v>
      </c>
      <c r="K19" s="66">
        <v>1100</v>
      </c>
      <c r="L19" s="66">
        <v>3500</v>
      </c>
    </row>
    <row r="20" spans="1:12" x14ac:dyDescent="0.3">
      <c r="A20" s="66" t="s">
        <v>117</v>
      </c>
      <c r="B20" s="66" t="s">
        <v>39</v>
      </c>
      <c r="C20" s="66" t="s">
        <v>28</v>
      </c>
      <c r="D20" s="66">
        <v>18410</v>
      </c>
      <c r="E20" s="66">
        <v>16290</v>
      </c>
      <c r="F20" s="66">
        <v>30280</v>
      </c>
      <c r="G20" s="66">
        <v>59200</v>
      </c>
      <c r="H20" s="66">
        <v>49400</v>
      </c>
      <c r="I20" s="66">
        <v>58200</v>
      </c>
      <c r="J20" s="66">
        <v>62100</v>
      </c>
      <c r="K20" s="66">
        <v>55400</v>
      </c>
      <c r="L20" s="66">
        <v>83000</v>
      </c>
    </row>
    <row r="21" spans="1:12" x14ac:dyDescent="0.3">
      <c r="A21" s="66" t="s">
        <v>118</v>
      </c>
      <c r="B21" s="66" t="s">
        <v>40</v>
      </c>
      <c r="C21" s="66" t="s">
        <v>28</v>
      </c>
      <c r="D21" s="66">
        <v>7900</v>
      </c>
      <c r="E21" s="66">
        <v>5300</v>
      </c>
      <c r="F21" s="66">
        <v>8740</v>
      </c>
      <c r="G21" s="66">
        <v>8700</v>
      </c>
      <c r="H21" s="66">
        <v>5000</v>
      </c>
      <c r="I21" s="66">
        <v>6300</v>
      </c>
      <c r="J21" s="66">
        <v>6900</v>
      </c>
      <c r="K21" s="66">
        <v>5200</v>
      </c>
      <c r="L21" s="66">
        <v>5800</v>
      </c>
    </row>
    <row r="22" spans="1:12" x14ac:dyDescent="0.3">
      <c r="A22" s="66" t="s">
        <v>119</v>
      </c>
      <c r="B22" s="66" t="s">
        <v>41</v>
      </c>
      <c r="C22" s="66" t="s">
        <v>28</v>
      </c>
      <c r="D22" s="66">
        <v>0</v>
      </c>
      <c r="E22" s="66">
        <v>0</v>
      </c>
      <c r="F22" s="66">
        <v>0</v>
      </c>
      <c r="G22" s="66">
        <v>0</v>
      </c>
      <c r="H22" s="66">
        <v>9600</v>
      </c>
      <c r="I22" s="66">
        <v>8400</v>
      </c>
      <c r="J22" s="66">
        <v>8000</v>
      </c>
      <c r="K22" s="66">
        <v>8800</v>
      </c>
      <c r="L22" s="66">
        <v>13100</v>
      </c>
    </row>
    <row r="23" spans="1:12" x14ac:dyDescent="0.3">
      <c r="A23" s="66" t="s">
        <v>120</v>
      </c>
      <c r="B23" s="66" t="s">
        <v>42</v>
      </c>
      <c r="C23" s="66" t="s">
        <v>28</v>
      </c>
      <c r="D23" s="66">
        <v>0</v>
      </c>
      <c r="E23" s="66">
        <v>0</v>
      </c>
      <c r="F23" s="66">
        <v>8045</v>
      </c>
      <c r="G23" s="66">
        <v>8100</v>
      </c>
      <c r="H23" s="66">
        <v>200</v>
      </c>
      <c r="I23" s="66">
        <v>0</v>
      </c>
      <c r="J23" s="66">
        <v>0</v>
      </c>
      <c r="K23" s="66">
        <v>0</v>
      </c>
      <c r="L23" s="66">
        <v>100</v>
      </c>
    </row>
    <row r="24" spans="1:12" x14ac:dyDescent="0.3">
      <c r="A24" s="66" t="s">
        <v>121</v>
      </c>
      <c r="B24" s="66" t="s">
        <v>43</v>
      </c>
      <c r="C24" s="66" t="s">
        <v>28</v>
      </c>
      <c r="G24" s="66">
        <v>30600</v>
      </c>
      <c r="H24" s="66">
        <v>30900</v>
      </c>
      <c r="I24" s="66">
        <v>29000</v>
      </c>
      <c r="J24" s="66">
        <v>34400</v>
      </c>
      <c r="K24" s="66">
        <v>37000</v>
      </c>
      <c r="L24" s="66">
        <v>47200</v>
      </c>
    </row>
    <row r="25" spans="1:12" x14ac:dyDescent="0.3">
      <c r="A25" s="66" t="s">
        <v>122</v>
      </c>
      <c r="B25" s="66" t="s">
        <v>44</v>
      </c>
      <c r="C25" s="66" t="s">
        <v>28</v>
      </c>
      <c r="D25" s="66">
        <v>1425</v>
      </c>
      <c r="E25" s="66">
        <v>-90</v>
      </c>
      <c r="F25" s="66">
        <v>1955</v>
      </c>
      <c r="G25" s="66">
        <v>-2500</v>
      </c>
      <c r="H25" s="66">
        <v>-3300</v>
      </c>
      <c r="I25" s="66">
        <v>-2300</v>
      </c>
      <c r="J25" s="66">
        <v>-3200</v>
      </c>
      <c r="K25" s="66">
        <v>-3100</v>
      </c>
      <c r="L25" s="66">
        <v>5500</v>
      </c>
    </row>
    <row r="26" spans="1:12" x14ac:dyDescent="0.3">
      <c r="A26" s="66" t="s">
        <v>123</v>
      </c>
      <c r="B26" s="66" t="s">
        <v>45</v>
      </c>
      <c r="C26" s="66" t="s">
        <v>28</v>
      </c>
      <c r="D26" s="66">
        <v>295</v>
      </c>
      <c r="E26" s="66">
        <v>35</v>
      </c>
      <c r="F26" s="66">
        <v>20</v>
      </c>
      <c r="G26" s="66">
        <v>0</v>
      </c>
      <c r="H26" s="66">
        <v>100</v>
      </c>
      <c r="I26" s="66">
        <v>0</v>
      </c>
      <c r="J26" s="66">
        <v>100</v>
      </c>
      <c r="K26" s="66">
        <v>200</v>
      </c>
      <c r="L26" s="66">
        <v>0</v>
      </c>
    </row>
    <row r="27" spans="1:12" x14ac:dyDescent="0.3">
      <c r="A27" s="66" t="s">
        <v>124</v>
      </c>
      <c r="B27" s="66" t="s">
        <v>46</v>
      </c>
      <c r="C27" s="66" t="s">
        <v>28</v>
      </c>
      <c r="D27" s="66">
        <v>147935</v>
      </c>
      <c r="E27" s="66">
        <v>181785</v>
      </c>
      <c r="F27" s="66">
        <v>139850</v>
      </c>
      <c r="G27" s="66">
        <v>109300</v>
      </c>
      <c r="H27" s="66">
        <v>115900</v>
      </c>
      <c r="I27" s="66">
        <v>113600</v>
      </c>
      <c r="J27" s="66">
        <v>131300</v>
      </c>
      <c r="K27" s="66">
        <v>129500</v>
      </c>
      <c r="L27" s="66">
        <v>146300</v>
      </c>
    </row>
    <row r="28" spans="1:12" x14ac:dyDescent="0.3">
      <c r="A28" s="66" t="s">
        <v>125</v>
      </c>
      <c r="B28" s="66" t="s">
        <v>47</v>
      </c>
      <c r="C28" s="66" t="s">
        <v>28</v>
      </c>
      <c r="D28" s="66">
        <v>84305</v>
      </c>
      <c r="E28" s="66">
        <v>105305</v>
      </c>
      <c r="F28" s="66">
        <v>94965</v>
      </c>
      <c r="G28" s="66">
        <v>97000</v>
      </c>
      <c r="H28" s="66">
        <v>101700</v>
      </c>
      <c r="I28" s="66">
        <v>95800</v>
      </c>
      <c r="J28" s="66">
        <v>109000</v>
      </c>
      <c r="K28" s="66">
        <v>107100</v>
      </c>
      <c r="L28" s="66">
        <v>116800</v>
      </c>
    </row>
    <row r="29" spans="1:12" x14ac:dyDescent="0.3">
      <c r="A29" s="66" t="s">
        <v>126</v>
      </c>
      <c r="B29" s="66" t="s">
        <v>48</v>
      </c>
      <c r="C29" s="66" t="s">
        <v>28</v>
      </c>
      <c r="D29" s="66">
        <v>0</v>
      </c>
      <c r="E29" s="66">
        <v>14000</v>
      </c>
      <c r="F29" s="66">
        <v>4300</v>
      </c>
      <c r="G29" s="66">
        <v>0</v>
      </c>
      <c r="H29" s="66">
        <v>0</v>
      </c>
      <c r="I29" s="66">
        <v>0</v>
      </c>
      <c r="J29" s="66">
        <v>0</v>
      </c>
      <c r="K29" s="66">
        <v>900</v>
      </c>
      <c r="L29" s="66">
        <v>0</v>
      </c>
    </row>
    <row r="30" spans="1:12" x14ac:dyDescent="0.3">
      <c r="A30" s="66" t="s">
        <v>248</v>
      </c>
      <c r="B30" s="66" t="s">
        <v>249</v>
      </c>
      <c r="C30" s="66" t="s">
        <v>28</v>
      </c>
      <c r="D30" s="66">
        <v>0</v>
      </c>
      <c r="E30" s="66">
        <v>0</v>
      </c>
      <c r="F30" s="66">
        <v>575</v>
      </c>
      <c r="G30" s="66">
        <v>0</v>
      </c>
      <c r="H30" s="66">
        <v>1800</v>
      </c>
      <c r="I30" s="66">
        <v>0</v>
      </c>
      <c r="J30" s="66">
        <v>2100</v>
      </c>
      <c r="K30" s="66">
        <v>200</v>
      </c>
      <c r="L30" s="66">
        <v>1500</v>
      </c>
    </row>
    <row r="31" spans="1:12" x14ac:dyDescent="0.3">
      <c r="A31" s="66" t="s">
        <v>127</v>
      </c>
      <c r="B31" s="66" t="s">
        <v>49</v>
      </c>
      <c r="C31" s="66" t="s">
        <v>28</v>
      </c>
      <c r="D31" s="66">
        <v>20810</v>
      </c>
      <c r="E31" s="66">
        <v>25365</v>
      </c>
      <c r="F31" s="66">
        <v>24385</v>
      </c>
      <c r="G31" s="66">
        <v>22700</v>
      </c>
      <c r="H31" s="66">
        <v>21000</v>
      </c>
      <c r="I31" s="66">
        <v>19700</v>
      </c>
      <c r="J31" s="66">
        <v>22500</v>
      </c>
      <c r="K31" s="66">
        <v>22700</v>
      </c>
      <c r="L31" s="66">
        <v>21400</v>
      </c>
    </row>
    <row r="32" spans="1:12" x14ac:dyDescent="0.3">
      <c r="A32" s="66" t="s">
        <v>128</v>
      </c>
      <c r="B32" s="66" t="s">
        <v>50</v>
      </c>
      <c r="C32" s="66" t="s">
        <v>28</v>
      </c>
      <c r="D32" s="66">
        <v>1745</v>
      </c>
      <c r="E32" s="66">
        <v>845</v>
      </c>
      <c r="F32" s="66">
        <v>1370</v>
      </c>
      <c r="G32" s="66">
        <v>5600</v>
      </c>
      <c r="H32" s="66">
        <v>4900</v>
      </c>
      <c r="I32" s="66">
        <v>5600</v>
      </c>
      <c r="J32" s="66">
        <v>7600</v>
      </c>
      <c r="K32" s="66">
        <v>8600</v>
      </c>
      <c r="L32" s="66">
        <v>8200</v>
      </c>
    </row>
    <row r="33" spans="1:12" x14ac:dyDescent="0.3">
      <c r="A33" s="66" t="s">
        <v>129</v>
      </c>
      <c r="B33" s="66" t="s">
        <v>51</v>
      </c>
      <c r="C33" s="66" t="s">
        <v>28</v>
      </c>
      <c r="D33" s="66">
        <v>28400</v>
      </c>
      <c r="E33" s="66">
        <v>32200</v>
      </c>
      <c r="F33" s="66">
        <v>32680</v>
      </c>
      <c r="G33" s="66">
        <v>34000</v>
      </c>
      <c r="H33" s="66">
        <v>33200</v>
      </c>
      <c r="I33" s="66">
        <v>32700</v>
      </c>
      <c r="J33" s="66">
        <v>35900</v>
      </c>
      <c r="K33" s="66">
        <v>32400</v>
      </c>
      <c r="L33" s="66">
        <v>37900</v>
      </c>
    </row>
    <row r="34" spans="1:12" x14ac:dyDescent="0.3">
      <c r="A34" s="66" t="s">
        <v>130</v>
      </c>
      <c r="B34" s="66" t="s">
        <v>52</v>
      </c>
      <c r="C34" s="66" t="s">
        <v>28</v>
      </c>
      <c r="D34" s="66">
        <v>14225</v>
      </c>
      <c r="E34" s="66">
        <v>14580</v>
      </c>
      <c r="F34" s="66">
        <v>15175</v>
      </c>
      <c r="G34" s="66">
        <v>15300</v>
      </c>
      <c r="H34" s="66">
        <v>15700</v>
      </c>
      <c r="I34" s="66">
        <v>15400</v>
      </c>
      <c r="J34" s="66">
        <v>15900</v>
      </c>
      <c r="K34" s="66">
        <v>17600</v>
      </c>
      <c r="L34" s="66">
        <v>18400</v>
      </c>
    </row>
    <row r="35" spans="1:12" x14ac:dyDescent="0.3">
      <c r="A35" s="66" t="s">
        <v>131</v>
      </c>
      <c r="B35" s="66" t="s">
        <v>53</v>
      </c>
      <c r="C35" s="66" t="s">
        <v>28</v>
      </c>
      <c r="D35" s="66">
        <v>12725</v>
      </c>
      <c r="E35" s="66">
        <v>14995</v>
      </c>
      <c r="F35" s="66">
        <v>11705</v>
      </c>
      <c r="G35" s="66">
        <v>13200</v>
      </c>
      <c r="H35" s="66">
        <v>17400</v>
      </c>
      <c r="I35" s="66">
        <v>18000</v>
      </c>
      <c r="J35" s="66">
        <v>20600</v>
      </c>
      <c r="K35" s="66">
        <v>20400</v>
      </c>
      <c r="L35" s="66">
        <v>23400</v>
      </c>
    </row>
    <row r="36" spans="1:12" x14ac:dyDescent="0.3">
      <c r="A36" s="66" t="s">
        <v>132</v>
      </c>
      <c r="B36" s="66" t="s">
        <v>54</v>
      </c>
      <c r="C36" s="66" t="s">
        <v>28</v>
      </c>
      <c r="D36" s="66">
        <v>24560</v>
      </c>
      <c r="E36" s="66">
        <v>29610</v>
      </c>
      <c r="F36" s="66">
        <v>33000</v>
      </c>
      <c r="G36" s="66">
        <v>5600</v>
      </c>
      <c r="H36" s="66">
        <v>7000</v>
      </c>
      <c r="I36" s="66">
        <v>9900</v>
      </c>
      <c r="J36" s="66">
        <v>16200</v>
      </c>
      <c r="K36" s="66">
        <v>8600</v>
      </c>
      <c r="L36" s="66">
        <v>17800</v>
      </c>
    </row>
    <row r="37" spans="1:12" x14ac:dyDescent="0.3">
      <c r="A37" s="66" t="s">
        <v>133</v>
      </c>
      <c r="B37" s="66" t="s">
        <v>55</v>
      </c>
      <c r="C37" s="66" t="s">
        <v>28</v>
      </c>
      <c r="D37" s="66">
        <v>2150</v>
      </c>
      <c r="E37" s="66">
        <v>1685</v>
      </c>
      <c r="F37" s="66">
        <v>2750</v>
      </c>
      <c r="G37" s="66">
        <v>3200</v>
      </c>
      <c r="H37" s="66">
        <v>4800</v>
      </c>
      <c r="I37" s="66">
        <v>6900</v>
      </c>
      <c r="J37" s="66">
        <v>13200</v>
      </c>
      <c r="K37" s="66">
        <v>5800</v>
      </c>
      <c r="L37" s="66">
        <v>14700</v>
      </c>
    </row>
    <row r="38" spans="1:12" x14ac:dyDescent="0.3">
      <c r="A38" s="66" t="s">
        <v>134</v>
      </c>
      <c r="B38" s="66" t="s">
        <v>56</v>
      </c>
      <c r="C38" s="66" t="s">
        <v>28</v>
      </c>
      <c r="D38" s="66">
        <v>20525</v>
      </c>
      <c r="E38" s="66">
        <v>25890</v>
      </c>
      <c r="F38" s="66">
        <v>26655</v>
      </c>
    </row>
    <row r="39" spans="1:12" x14ac:dyDescent="0.3">
      <c r="A39" s="66" t="s">
        <v>135</v>
      </c>
      <c r="B39" s="66" t="s">
        <v>57</v>
      </c>
      <c r="C39" s="66" t="s">
        <v>28</v>
      </c>
      <c r="D39" s="66">
        <v>39070</v>
      </c>
      <c r="E39" s="66">
        <v>46870</v>
      </c>
      <c r="F39" s="66">
        <v>11885</v>
      </c>
      <c r="G39" s="66">
        <v>6700</v>
      </c>
      <c r="H39" s="66">
        <v>7200</v>
      </c>
      <c r="I39" s="66">
        <v>7900</v>
      </c>
      <c r="J39" s="66">
        <v>6100</v>
      </c>
      <c r="K39" s="66">
        <v>13800</v>
      </c>
      <c r="L39" s="66">
        <v>11700</v>
      </c>
    </row>
    <row r="40" spans="1:12" x14ac:dyDescent="0.3">
      <c r="A40" s="66" t="s">
        <v>136</v>
      </c>
      <c r="B40" s="66" t="s">
        <v>58</v>
      </c>
      <c r="C40" s="66" t="s">
        <v>28</v>
      </c>
      <c r="D40" s="66">
        <v>281320</v>
      </c>
      <c r="E40" s="66">
        <v>300935</v>
      </c>
      <c r="F40" s="66">
        <v>322420</v>
      </c>
      <c r="G40" s="66">
        <v>331600</v>
      </c>
      <c r="H40" s="66">
        <v>337600</v>
      </c>
      <c r="I40" s="66">
        <v>323800</v>
      </c>
      <c r="J40" s="66">
        <v>375300</v>
      </c>
      <c r="K40" s="66">
        <v>398500</v>
      </c>
      <c r="L40" s="66">
        <v>471000</v>
      </c>
    </row>
    <row r="41" spans="1:12" x14ac:dyDescent="0.3">
      <c r="A41" s="66" t="s">
        <v>137</v>
      </c>
      <c r="B41" s="66" t="s">
        <v>59</v>
      </c>
      <c r="C41" s="66" t="s">
        <v>28</v>
      </c>
      <c r="D41" s="66">
        <v>125990</v>
      </c>
      <c r="E41" s="66">
        <v>139105</v>
      </c>
      <c r="F41" s="66">
        <v>151245</v>
      </c>
      <c r="G41" s="66">
        <v>161800</v>
      </c>
      <c r="H41" s="66">
        <v>159600</v>
      </c>
      <c r="I41" s="66">
        <v>149800</v>
      </c>
      <c r="J41" s="66">
        <v>176100</v>
      </c>
      <c r="K41" s="66">
        <v>190400</v>
      </c>
      <c r="L41" s="66">
        <v>236600</v>
      </c>
    </row>
    <row r="42" spans="1:12" x14ac:dyDescent="0.3">
      <c r="A42" s="66" t="s">
        <v>138</v>
      </c>
      <c r="B42" s="66" t="s">
        <v>60</v>
      </c>
      <c r="C42" s="66" t="s">
        <v>28</v>
      </c>
      <c r="D42" s="66">
        <v>26655</v>
      </c>
      <c r="E42" s="66">
        <v>30305</v>
      </c>
      <c r="F42" s="66">
        <v>33270</v>
      </c>
      <c r="G42" s="66">
        <v>32100</v>
      </c>
      <c r="H42" s="66">
        <v>30200</v>
      </c>
      <c r="I42" s="66">
        <v>30100</v>
      </c>
      <c r="J42" s="66">
        <v>37800</v>
      </c>
      <c r="K42" s="66">
        <v>40400</v>
      </c>
      <c r="L42" s="66">
        <v>59300</v>
      </c>
    </row>
    <row r="43" spans="1:12" x14ac:dyDescent="0.3">
      <c r="A43" s="66" t="s">
        <v>139</v>
      </c>
      <c r="B43" s="66" t="s">
        <v>61</v>
      </c>
      <c r="C43" s="66" t="s">
        <v>28</v>
      </c>
      <c r="D43" s="66">
        <v>6425</v>
      </c>
      <c r="E43" s="66">
        <v>7560</v>
      </c>
      <c r="F43" s="66">
        <v>8145</v>
      </c>
      <c r="G43" s="66">
        <v>8700</v>
      </c>
      <c r="H43" s="66">
        <v>8500</v>
      </c>
      <c r="I43" s="66">
        <v>8100</v>
      </c>
      <c r="J43" s="66">
        <v>11600</v>
      </c>
      <c r="K43" s="66">
        <v>11400</v>
      </c>
      <c r="L43" s="66">
        <v>15400</v>
      </c>
    </row>
    <row r="44" spans="1:12" x14ac:dyDescent="0.3">
      <c r="A44" s="66" t="s">
        <v>140</v>
      </c>
      <c r="B44" s="66" t="s">
        <v>62</v>
      </c>
      <c r="C44" s="66" t="s">
        <v>28</v>
      </c>
      <c r="D44" s="66">
        <v>13530</v>
      </c>
      <c r="E44" s="66">
        <v>15340</v>
      </c>
      <c r="F44" s="66">
        <v>15275</v>
      </c>
      <c r="G44" s="66">
        <v>13600</v>
      </c>
      <c r="H44" s="66">
        <v>12800</v>
      </c>
      <c r="I44" s="66">
        <v>13400</v>
      </c>
      <c r="J44" s="66">
        <v>15900</v>
      </c>
      <c r="K44" s="66">
        <v>15900</v>
      </c>
      <c r="L44" s="66">
        <v>29800</v>
      </c>
    </row>
    <row r="45" spans="1:12" x14ac:dyDescent="0.3">
      <c r="A45" s="66" t="s">
        <v>141</v>
      </c>
      <c r="B45" s="66" t="s">
        <v>63</v>
      </c>
      <c r="C45" s="66" t="s">
        <v>28</v>
      </c>
      <c r="D45" s="66">
        <v>5135</v>
      </c>
      <c r="E45" s="66">
        <v>5730</v>
      </c>
      <c r="F45" s="66">
        <v>6195</v>
      </c>
      <c r="G45" s="66">
        <v>6100</v>
      </c>
      <c r="H45" s="66">
        <v>5300</v>
      </c>
      <c r="I45" s="66">
        <v>5200</v>
      </c>
      <c r="J45" s="66">
        <v>6800</v>
      </c>
      <c r="K45" s="66">
        <v>8600</v>
      </c>
      <c r="L45" s="66">
        <v>10300</v>
      </c>
    </row>
    <row r="46" spans="1:12" x14ac:dyDescent="0.3">
      <c r="A46" s="66" t="s">
        <v>142</v>
      </c>
      <c r="B46" s="66" t="s">
        <v>64</v>
      </c>
      <c r="C46" s="66" t="s">
        <v>28</v>
      </c>
      <c r="D46" s="66">
        <v>65715</v>
      </c>
      <c r="E46" s="66">
        <v>75350</v>
      </c>
      <c r="F46" s="66">
        <v>80275</v>
      </c>
      <c r="G46" s="66">
        <v>91600</v>
      </c>
      <c r="H46" s="66">
        <v>91400</v>
      </c>
      <c r="I46" s="66">
        <v>80800</v>
      </c>
      <c r="J46" s="66">
        <v>92600</v>
      </c>
      <c r="K46" s="66">
        <v>90700</v>
      </c>
      <c r="L46" s="66">
        <v>105600</v>
      </c>
    </row>
    <row r="47" spans="1:12" x14ac:dyDescent="0.3">
      <c r="A47" s="66" t="s">
        <v>143</v>
      </c>
      <c r="B47" s="66" t="s">
        <v>65</v>
      </c>
      <c r="C47" s="66" t="s">
        <v>28</v>
      </c>
      <c r="D47" s="66">
        <v>15805</v>
      </c>
      <c r="E47" s="66">
        <v>14080</v>
      </c>
      <c r="F47" s="66">
        <v>16180</v>
      </c>
      <c r="G47" s="66">
        <v>18500</v>
      </c>
      <c r="H47" s="66">
        <v>14500</v>
      </c>
      <c r="I47" s="66">
        <v>8200</v>
      </c>
      <c r="J47" s="66">
        <v>8700</v>
      </c>
      <c r="K47" s="66">
        <v>10600</v>
      </c>
      <c r="L47" s="66">
        <v>10200</v>
      </c>
    </row>
    <row r="48" spans="1:12" x14ac:dyDescent="0.3">
      <c r="A48" s="66" t="s">
        <v>144</v>
      </c>
      <c r="B48" s="66" t="s">
        <v>66</v>
      </c>
      <c r="C48" s="66" t="s">
        <v>28</v>
      </c>
      <c r="D48" s="66">
        <v>35165</v>
      </c>
      <c r="E48" s="66">
        <v>40260</v>
      </c>
      <c r="F48" s="66">
        <v>42885</v>
      </c>
      <c r="G48" s="66">
        <v>48800</v>
      </c>
      <c r="H48" s="66">
        <v>50100</v>
      </c>
      <c r="I48" s="66">
        <v>46800</v>
      </c>
      <c r="J48" s="66">
        <v>56500</v>
      </c>
      <c r="K48" s="66">
        <v>54200</v>
      </c>
      <c r="L48" s="66">
        <v>67700</v>
      </c>
    </row>
    <row r="49" spans="1:12" x14ac:dyDescent="0.3">
      <c r="A49" s="66" t="s">
        <v>145</v>
      </c>
      <c r="B49" s="66" t="s">
        <v>67</v>
      </c>
      <c r="C49" s="66" t="s">
        <v>28</v>
      </c>
      <c r="D49" s="66">
        <v>14745</v>
      </c>
      <c r="E49" s="66">
        <v>21005</v>
      </c>
      <c r="F49" s="66">
        <v>21210</v>
      </c>
      <c r="G49" s="66">
        <v>24200</v>
      </c>
      <c r="H49" s="66">
        <v>26900</v>
      </c>
      <c r="I49" s="66">
        <v>25800</v>
      </c>
      <c r="J49" s="66">
        <v>27500</v>
      </c>
      <c r="K49" s="66">
        <v>25900</v>
      </c>
      <c r="L49" s="66">
        <v>27700</v>
      </c>
    </row>
    <row r="50" spans="1:12" x14ac:dyDescent="0.3">
      <c r="A50" s="66" t="s">
        <v>146</v>
      </c>
      <c r="B50" s="66" t="s">
        <v>68</v>
      </c>
      <c r="C50" s="66" t="s">
        <v>28</v>
      </c>
      <c r="D50" s="66">
        <v>33620</v>
      </c>
      <c r="E50" s="66">
        <v>33450</v>
      </c>
      <c r="F50" s="66">
        <v>37700</v>
      </c>
      <c r="G50" s="66">
        <v>38100</v>
      </c>
      <c r="H50" s="66">
        <v>38000</v>
      </c>
      <c r="I50" s="66">
        <v>38900</v>
      </c>
      <c r="J50" s="66">
        <v>45700</v>
      </c>
      <c r="K50" s="66">
        <v>59300</v>
      </c>
      <c r="L50" s="66">
        <v>71700</v>
      </c>
    </row>
    <row r="51" spans="1:12" x14ac:dyDescent="0.3">
      <c r="A51" s="66" t="s">
        <v>147</v>
      </c>
      <c r="B51" s="66" t="s">
        <v>69</v>
      </c>
      <c r="C51" s="66" t="s">
        <v>28</v>
      </c>
      <c r="D51" s="66">
        <v>6575</v>
      </c>
      <c r="E51" s="66">
        <v>7815</v>
      </c>
      <c r="F51" s="66">
        <v>8475</v>
      </c>
      <c r="G51" s="66">
        <v>7600</v>
      </c>
      <c r="H51" s="66">
        <v>7900</v>
      </c>
      <c r="I51" s="66">
        <v>7300</v>
      </c>
      <c r="J51" s="66">
        <v>7600</v>
      </c>
      <c r="K51" s="66">
        <v>9200</v>
      </c>
      <c r="L51" s="66">
        <v>10000</v>
      </c>
    </row>
    <row r="52" spans="1:12" x14ac:dyDescent="0.3">
      <c r="A52" s="66" t="s">
        <v>148</v>
      </c>
      <c r="B52" s="66" t="s">
        <v>70</v>
      </c>
      <c r="C52" s="66" t="s">
        <v>28</v>
      </c>
      <c r="D52" s="66">
        <v>69625</v>
      </c>
      <c r="E52" s="66">
        <v>77490</v>
      </c>
      <c r="F52" s="66">
        <v>79730</v>
      </c>
      <c r="G52" s="66">
        <v>78600</v>
      </c>
      <c r="H52" s="66">
        <v>79800</v>
      </c>
      <c r="I52" s="66">
        <v>80800</v>
      </c>
      <c r="J52" s="66">
        <v>88700</v>
      </c>
      <c r="K52" s="66">
        <v>90700</v>
      </c>
      <c r="L52" s="66">
        <v>92900</v>
      </c>
    </row>
    <row r="53" spans="1:12" x14ac:dyDescent="0.3">
      <c r="A53" s="66" t="s">
        <v>149</v>
      </c>
      <c r="B53" s="66" t="s">
        <v>71</v>
      </c>
      <c r="C53" s="66" t="s">
        <v>28</v>
      </c>
      <c r="D53" s="66">
        <v>25260</v>
      </c>
      <c r="E53" s="66">
        <v>29220</v>
      </c>
      <c r="F53" s="66">
        <v>29040</v>
      </c>
      <c r="G53" s="66">
        <v>29400</v>
      </c>
      <c r="H53" s="66">
        <v>28500</v>
      </c>
      <c r="I53" s="66">
        <v>29900</v>
      </c>
      <c r="J53" s="66">
        <v>32000</v>
      </c>
      <c r="K53" s="66">
        <v>35800</v>
      </c>
      <c r="L53" s="66">
        <v>33400</v>
      </c>
    </row>
    <row r="54" spans="1:12" x14ac:dyDescent="0.3">
      <c r="A54" s="66" t="s">
        <v>150</v>
      </c>
      <c r="B54" s="66" t="s">
        <v>72</v>
      </c>
      <c r="C54" s="66" t="s">
        <v>28</v>
      </c>
      <c r="D54" s="66">
        <v>40845</v>
      </c>
      <c r="E54" s="66">
        <v>46270</v>
      </c>
      <c r="F54" s="66">
        <v>47240</v>
      </c>
      <c r="G54" s="66">
        <v>47000</v>
      </c>
      <c r="H54" s="66">
        <v>49000</v>
      </c>
      <c r="I54" s="66">
        <v>48300</v>
      </c>
      <c r="J54" s="66">
        <v>54300</v>
      </c>
      <c r="K54" s="66">
        <v>52800</v>
      </c>
      <c r="L54" s="66">
        <v>57300</v>
      </c>
    </row>
    <row r="55" spans="1:12" x14ac:dyDescent="0.3">
      <c r="A55" s="66" t="s">
        <v>151</v>
      </c>
      <c r="B55" s="66" t="s">
        <v>73</v>
      </c>
      <c r="C55" s="66" t="s">
        <v>28</v>
      </c>
      <c r="D55" s="66">
        <v>79130</v>
      </c>
      <c r="E55" s="66">
        <v>76525</v>
      </c>
      <c r="F55" s="66">
        <v>82970</v>
      </c>
      <c r="G55" s="66">
        <v>83600</v>
      </c>
      <c r="H55" s="66">
        <v>90300</v>
      </c>
      <c r="I55" s="66">
        <v>85900</v>
      </c>
      <c r="J55" s="66">
        <v>102900</v>
      </c>
      <c r="K55" s="66">
        <v>108200</v>
      </c>
      <c r="L55" s="66">
        <v>131500</v>
      </c>
    </row>
    <row r="56" spans="1:12" x14ac:dyDescent="0.3">
      <c r="A56" s="66" t="s">
        <v>152</v>
      </c>
      <c r="B56" s="66" t="s">
        <v>74</v>
      </c>
      <c r="C56" s="66" t="s">
        <v>28</v>
      </c>
      <c r="D56" s="66">
        <v>17645</v>
      </c>
      <c r="E56" s="66">
        <v>19895</v>
      </c>
      <c r="F56" s="66">
        <v>22515</v>
      </c>
      <c r="G56" s="66">
        <v>22100</v>
      </c>
      <c r="H56" s="66">
        <v>23900</v>
      </c>
      <c r="I56" s="66">
        <v>22100</v>
      </c>
      <c r="J56" s="66">
        <v>27100</v>
      </c>
      <c r="K56" s="66">
        <v>25400</v>
      </c>
      <c r="L56" s="66">
        <v>32600</v>
      </c>
    </row>
    <row r="57" spans="1:12" x14ac:dyDescent="0.3">
      <c r="A57" s="66" t="s">
        <v>153</v>
      </c>
      <c r="B57" s="66" t="s">
        <v>75</v>
      </c>
      <c r="C57" s="66" t="s">
        <v>28</v>
      </c>
      <c r="D57" s="66">
        <v>8580</v>
      </c>
      <c r="E57" s="66">
        <v>10140</v>
      </c>
      <c r="F57" s="66">
        <v>10315</v>
      </c>
      <c r="G57" s="66">
        <v>11200</v>
      </c>
      <c r="H57" s="66">
        <v>10500</v>
      </c>
      <c r="I57" s="66">
        <v>11600</v>
      </c>
      <c r="J57" s="66">
        <v>14500</v>
      </c>
      <c r="K57" s="66">
        <v>15700</v>
      </c>
      <c r="L57" s="66">
        <v>16600</v>
      </c>
    </row>
    <row r="58" spans="1:12" x14ac:dyDescent="0.3">
      <c r="A58" s="66" t="s">
        <v>154</v>
      </c>
      <c r="B58" s="66" t="s">
        <v>76</v>
      </c>
      <c r="C58" s="66" t="s">
        <v>28</v>
      </c>
      <c r="D58" s="66">
        <v>32615</v>
      </c>
      <c r="E58" s="66">
        <v>33985</v>
      </c>
      <c r="F58" s="66">
        <v>36630</v>
      </c>
      <c r="G58" s="66">
        <v>38800</v>
      </c>
      <c r="H58" s="66">
        <v>42200</v>
      </c>
      <c r="I58" s="66">
        <v>38300</v>
      </c>
      <c r="J58" s="66">
        <v>44400</v>
      </c>
      <c r="K58" s="66">
        <v>52000</v>
      </c>
      <c r="L58" s="66">
        <v>58400</v>
      </c>
    </row>
    <row r="59" spans="1:12" x14ac:dyDescent="0.3">
      <c r="A59" s="66" t="s">
        <v>155</v>
      </c>
      <c r="B59" s="66" t="s">
        <v>77</v>
      </c>
      <c r="C59" s="66" t="s">
        <v>28</v>
      </c>
      <c r="D59" s="66">
        <v>9820</v>
      </c>
      <c r="E59" s="66">
        <v>13175</v>
      </c>
      <c r="F59" s="66">
        <v>14070</v>
      </c>
      <c r="G59" s="66">
        <v>14200</v>
      </c>
      <c r="H59" s="66">
        <v>15100</v>
      </c>
      <c r="I59" s="66">
        <v>13700</v>
      </c>
      <c r="J59" s="66">
        <v>16100</v>
      </c>
      <c r="K59" s="66">
        <v>17700</v>
      </c>
      <c r="L59" s="66">
        <v>20400</v>
      </c>
    </row>
    <row r="60" spans="1:12" x14ac:dyDescent="0.3">
      <c r="A60" s="66" t="s">
        <v>156</v>
      </c>
      <c r="B60" s="66" t="s">
        <v>78</v>
      </c>
      <c r="C60" s="66" t="s">
        <v>28</v>
      </c>
      <c r="D60" s="66">
        <v>20290</v>
      </c>
      <c r="E60" s="66">
        <v>12505</v>
      </c>
      <c r="F60" s="66">
        <v>13510</v>
      </c>
      <c r="G60" s="66">
        <v>11500</v>
      </c>
      <c r="H60" s="66">
        <v>13700</v>
      </c>
      <c r="I60" s="66">
        <v>13900</v>
      </c>
      <c r="J60" s="66">
        <v>16900</v>
      </c>
      <c r="K60" s="66">
        <v>15100</v>
      </c>
      <c r="L60" s="66">
        <v>23900</v>
      </c>
    </row>
    <row r="61" spans="1:12" x14ac:dyDescent="0.3">
      <c r="A61" s="66" t="s">
        <v>157</v>
      </c>
      <c r="B61" s="66" t="s">
        <v>79</v>
      </c>
      <c r="C61" s="66" t="s">
        <v>28</v>
      </c>
      <c r="D61" s="66">
        <v>17040</v>
      </c>
      <c r="E61" s="66">
        <v>9735</v>
      </c>
      <c r="F61" s="66">
        <v>9435</v>
      </c>
      <c r="G61" s="66">
        <v>10300</v>
      </c>
      <c r="H61" s="66">
        <v>11800</v>
      </c>
      <c r="I61" s="66">
        <v>12800</v>
      </c>
      <c r="J61" s="66">
        <v>16100</v>
      </c>
      <c r="K61" s="66">
        <v>13500</v>
      </c>
      <c r="L61" s="66">
        <v>21400</v>
      </c>
    </row>
    <row r="62" spans="1:12" x14ac:dyDescent="0.3">
      <c r="A62" s="66" t="s">
        <v>158</v>
      </c>
      <c r="B62" s="66" t="s">
        <v>29</v>
      </c>
      <c r="C62" s="66" t="s">
        <v>28</v>
      </c>
      <c r="D62" s="66">
        <v>373325</v>
      </c>
      <c r="E62" s="66">
        <v>413660</v>
      </c>
      <c r="F62" s="66">
        <v>384540</v>
      </c>
      <c r="G62" s="66">
        <v>414300</v>
      </c>
      <c r="H62" s="66">
        <v>413300</v>
      </c>
      <c r="I62" s="66">
        <v>405500</v>
      </c>
      <c r="J62" s="66">
        <v>464700</v>
      </c>
      <c r="K62" s="66">
        <v>483300</v>
      </c>
      <c r="L62" s="66">
        <v>645700</v>
      </c>
    </row>
    <row r="63" spans="1:12" x14ac:dyDescent="0.3">
      <c r="A63" s="66" t="s">
        <v>159</v>
      </c>
      <c r="B63" s="66" t="s">
        <v>58</v>
      </c>
      <c r="C63" s="66" t="s">
        <v>28</v>
      </c>
      <c r="D63" s="66">
        <v>-281320</v>
      </c>
      <c r="E63" s="66">
        <v>-300935</v>
      </c>
      <c r="F63" s="66">
        <v>-322420</v>
      </c>
      <c r="G63" s="66">
        <v>-331600</v>
      </c>
      <c r="H63" s="66">
        <v>-337600</v>
      </c>
      <c r="I63" s="66">
        <v>-323800</v>
      </c>
      <c r="J63" s="66">
        <v>-375300</v>
      </c>
      <c r="K63" s="66">
        <v>-398500</v>
      </c>
      <c r="L63" s="66">
        <v>-471000</v>
      </c>
    </row>
    <row r="64" spans="1:12" x14ac:dyDescent="0.3">
      <c r="A64" s="66" t="s">
        <v>160</v>
      </c>
      <c r="B64" s="66" t="s">
        <v>80</v>
      </c>
      <c r="C64" s="66" t="s">
        <v>28</v>
      </c>
      <c r="D64" s="66">
        <v>92005</v>
      </c>
      <c r="E64" s="66">
        <v>112725</v>
      </c>
      <c r="F64" s="66">
        <v>62120</v>
      </c>
      <c r="G64" s="66">
        <v>82700</v>
      </c>
      <c r="H64" s="66">
        <v>75700</v>
      </c>
      <c r="I64" s="66">
        <v>81700</v>
      </c>
      <c r="J64" s="66">
        <v>89400</v>
      </c>
      <c r="K64" s="66">
        <v>84800</v>
      </c>
      <c r="L64" s="66">
        <v>174700</v>
      </c>
    </row>
    <row r="65" spans="1:12" x14ac:dyDescent="0.3">
      <c r="A65" s="66" t="s">
        <v>161</v>
      </c>
      <c r="B65" s="66" t="s">
        <v>81</v>
      </c>
      <c r="C65" s="66" t="s">
        <v>28</v>
      </c>
      <c r="D65" s="66">
        <v>-8340</v>
      </c>
      <c r="E65" s="66">
        <v>-8265</v>
      </c>
      <c r="F65" s="66">
        <v>-8170</v>
      </c>
      <c r="G65" s="66">
        <v>-7700</v>
      </c>
      <c r="H65" s="66">
        <v>-8300</v>
      </c>
      <c r="I65" s="66">
        <v>-6600</v>
      </c>
      <c r="J65" s="66">
        <v>-6700</v>
      </c>
      <c r="K65" s="66">
        <v>-6500</v>
      </c>
      <c r="L65" s="66">
        <v>-8600</v>
      </c>
    </row>
    <row r="66" spans="1:12" x14ac:dyDescent="0.3">
      <c r="A66" s="66" t="s">
        <v>162</v>
      </c>
      <c r="B66" s="66" t="s">
        <v>82</v>
      </c>
      <c r="C66" s="66" t="s">
        <v>28</v>
      </c>
      <c r="D66" s="66">
        <v>415</v>
      </c>
      <c r="E66" s="66">
        <v>510</v>
      </c>
      <c r="F66" s="66">
        <v>0</v>
      </c>
    </row>
    <row r="67" spans="1:12" x14ac:dyDescent="0.3">
      <c r="A67" s="66" t="s">
        <v>163</v>
      </c>
      <c r="B67" s="66" t="s">
        <v>83</v>
      </c>
      <c r="C67" s="66" t="s">
        <v>28</v>
      </c>
      <c r="D67" s="66">
        <v>-825</v>
      </c>
      <c r="E67" s="66">
        <v>-830</v>
      </c>
      <c r="F67" s="66">
        <v>-820</v>
      </c>
      <c r="G67" s="66">
        <v>-900</v>
      </c>
      <c r="H67" s="66">
        <v>-900</v>
      </c>
      <c r="I67" s="66">
        <v>-1300</v>
      </c>
      <c r="J67" s="66">
        <v>-1600</v>
      </c>
      <c r="K67" s="66">
        <v>-1500</v>
      </c>
      <c r="L67" s="66">
        <v>-1600</v>
      </c>
    </row>
    <row r="68" spans="1:12" x14ac:dyDescent="0.3">
      <c r="A68" s="66" t="s">
        <v>164</v>
      </c>
      <c r="B68" s="66" t="s">
        <v>84</v>
      </c>
      <c r="C68" s="66" t="s">
        <v>28</v>
      </c>
      <c r="D68" s="66">
        <v>83255</v>
      </c>
      <c r="E68" s="66">
        <v>104140</v>
      </c>
      <c r="F68" s="66">
        <v>53130</v>
      </c>
      <c r="G68" s="66">
        <v>74100</v>
      </c>
      <c r="H68" s="66">
        <v>66500</v>
      </c>
      <c r="I68" s="66">
        <v>73800</v>
      </c>
      <c r="J68" s="66">
        <v>81100</v>
      </c>
      <c r="K68" s="66">
        <v>76800</v>
      </c>
      <c r="L68" s="66">
        <v>164500</v>
      </c>
    </row>
    <row r="69" spans="1:12" x14ac:dyDescent="0.3">
      <c r="A69" s="66" t="s">
        <v>165</v>
      </c>
      <c r="B69" s="66" t="s">
        <v>85</v>
      </c>
      <c r="C69" s="66" t="s">
        <v>28</v>
      </c>
      <c r="D69" s="66">
        <v>25</v>
      </c>
      <c r="E69" s="66">
        <v>20</v>
      </c>
      <c r="F69" s="66">
        <v>20</v>
      </c>
      <c r="G69" s="66">
        <v>0</v>
      </c>
      <c r="H69" s="66">
        <v>0</v>
      </c>
      <c r="I69" s="66">
        <v>100</v>
      </c>
      <c r="J69" s="97">
        <v>100</v>
      </c>
      <c r="K69" s="97">
        <v>0</v>
      </c>
      <c r="L69" s="66">
        <v>0</v>
      </c>
    </row>
    <row r="70" spans="1:12" x14ac:dyDescent="0.3">
      <c r="A70" s="66" t="s">
        <v>166</v>
      </c>
      <c r="B70" s="66" t="s">
        <v>86</v>
      </c>
      <c r="C70" s="66" t="s">
        <v>28</v>
      </c>
      <c r="D70" s="66">
        <v>-29360</v>
      </c>
      <c r="E70" s="66">
        <v>-47985</v>
      </c>
      <c r="F70" s="66">
        <v>-11925</v>
      </c>
      <c r="G70" s="66">
        <v>-8500</v>
      </c>
      <c r="H70" s="66">
        <v>-7000</v>
      </c>
      <c r="I70" s="66">
        <v>-7700</v>
      </c>
      <c r="J70" s="66">
        <v>-4300</v>
      </c>
      <c r="K70" s="66">
        <v>-14000</v>
      </c>
      <c r="L70" s="66">
        <v>-2900</v>
      </c>
    </row>
    <row r="71" spans="1:12" x14ac:dyDescent="0.3">
      <c r="A71" s="66" t="s">
        <v>167</v>
      </c>
      <c r="B71" s="66" t="s">
        <v>87</v>
      </c>
      <c r="C71" s="66" t="s">
        <v>28</v>
      </c>
      <c r="D71" s="66">
        <v>53920</v>
      </c>
      <c r="E71" s="66">
        <v>56175</v>
      </c>
      <c r="F71" s="66">
        <v>41225</v>
      </c>
      <c r="G71" s="66">
        <v>65600</v>
      </c>
      <c r="H71" s="66">
        <v>59500</v>
      </c>
      <c r="I71" s="66">
        <v>66200</v>
      </c>
      <c r="J71" s="66">
        <v>76900</v>
      </c>
      <c r="K71" s="66">
        <v>62800</v>
      </c>
      <c r="L71" s="66">
        <v>161600</v>
      </c>
    </row>
    <row r="72" spans="1:12" x14ac:dyDescent="0.3">
      <c r="A72" s="66" t="s">
        <v>168</v>
      </c>
      <c r="B72" s="66" t="s">
        <v>88</v>
      </c>
    </row>
    <row r="73" spans="1:12" x14ac:dyDescent="0.3">
      <c r="A73" s="66" t="s">
        <v>169</v>
      </c>
      <c r="B73" s="66" t="s">
        <v>89</v>
      </c>
      <c r="C73" s="66" t="s">
        <v>28</v>
      </c>
      <c r="D73" s="66">
        <v>1570100</v>
      </c>
      <c r="E73" s="66">
        <v>1680880</v>
      </c>
      <c r="F73" s="66">
        <v>1618820</v>
      </c>
      <c r="G73" s="66">
        <v>1628000</v>
      </c>
      <c r="H73" s="66">
        <v>1614700</v>
      </c>
      <c r="I73" s="66">
        <v>1648000</v>
      </c>
      <c r="J73" s="66">
        <v>1812800</v>
      </c>
      <c r="K73" s="66">
        <v>1828200</v>
      </c>
      <c r="L73" s="66">
        <v>2022900</v>
      </c>
    </row>
    <row r="74" spans="1:12" x14ac:dyDescent="0.3">
      <c r="A74" s="66" t="s">
        <v>170</v>
      </c>
      <c r="B74" s="66" t="s">
        <v>90</v>
      </c>
      <c r="C74" s="66" t="s">
        <v>28</v>
      </c>
      <c r="D74" s="66">
        <v>1033745</v>
      </c>
      <c r="E74" s="66">
        <v>1139425</v>
      </c>
      <c r="F74" s="66">
        <v>1088815</v>
      </c>
      <c r="G74" s="66">
        <v>1124100</v>
      </c>
      <c r="H74" s="66">
        <v>1092300</v>
      </c>
      <c r="I74" s="66">
        <v>1207800</v>
      </c>
      <c r="J74" s="66">
        <v>1267000</v>
      </c>
      <c r="K74" s="66">
        <v>1296800</v>
      </c>
      <c r="L74" s="66">
        <v>1408500</v>
      </c>
    </row>
    <row r="75" spans="1:12" x14ac:dyDescent="0.3">
      <c r="A75" s="66" t="s">
        <v>171</v>
      </c>
      <c r="B75" s="66" t="s">
        <v>91</v>
      </c>
      <c r="C75" s="66" t="s">
        <v>28</v>
      </c>
      <c r="D75" s="66">
        <v>402770</v>
      </c>
      <c r="E75" s="66">
        <v>388285</v>
      </c>
      <c r="F75" s="66">
        <v>386745</v>
      </c>
      <c r="G75" s="66">
        <v>390800</v>
      </c>
      <c r="H75" s="66">
        <v>421300</v>
      </c>
      <c r="I75" s="66">
        <v>348900</v>
      </c>
      <c r="J75" s="66">
        <v>428000</v>
      </c>
      <c r="K75" s="66">
        <v>415000</v>
      </c>
      <c r="L75" s="66">
        <v>505100</v>
      </c>
    </row>
    <row r="76" spans="1:12" x14ac:dyDescent="0.3">
      <c r="A76" s="66" t="s">
        <v>172</v>
      </c>
      <c r="B76" s="66" t="s">
        <v>92</v>
      </c>
      <c r="C76" s="66" t="s">
        <v>28</v>
      </c>
      <c r="D76" s="66">
        <v>1257320</v>
      </c>
      <c r="E76" s="66">
        <v>1337345</v>
      </c>
      <c r="F76" s="66">
        <v>1281750</v>
      </c>
      <c r="G76" s="66">
        <v>1277900</v>
      </c>
      <c r="H76" s="66">
        <v>1272200</v>
      </c>
      <c r="I76" s="66">
        <v>1295400</v>
      </c>
      <c r="J76" s="66">
        <v>1443200</v>
      </c>
      <c r="K76" s="66">
        <v>1454300</v>
      </c>
      <c r="L76" s="66">
        <v>1570900</v>
      </c>
    </row>
    <row r="77" spans="1:12" x14ac:dyDescent="0.3">
      <c r="A77" s="66" t="s">
        <v>173</v>
      </c>
      <c r="B77" s="66" t="s">
        <v>93</v>
      </c>
      <c r="C77" s="66" t="s">
        <v>28</v>
      </c>
      <c r="D77" s="66">
        <v>611070</v>
      </c>
      <c r="E77" s="66">
        <v>654805</v>
      </c>
      <c r="F77" s="66">
        <v>628285</v>
      </c>
      <c r="G77" s="66">
        <v>660000</v>
      </c>
      <c r="H77" s="66">
        <v>671000</v>
      </c>
      <c r="I77" s="66">
        <v>699700</v>
      </c>
      <c r="J77" s="66">
        <v>780800</v>
      </c>
      <c r="K77" s="66">
        <v>781600</v>
      </c>
      <c r="L77" s="66">
        <v>832200</v>
      </c>
    </row>
    <row r="78" spans="1:12" x14ac:dyDescent="0.3">
      <c r="A78" s="66" t="s">
        <v>174</v>
      </c>
      <c r="B78" s="66" t="s">
        <v>94</v>
      </c>
      <c r="C78" s="66" t="s">
        <v>28</v>
      </c>
      <c r="D78" s="66">
        <v>344560</v>
      </c>
      <c r="E78" s="66">
        <v>371630</v>
      </c>
      <c r="F78" s="66">
        <v>355880</v>
      </c>
      <c r="G78" s="66">
        <v>323400</v>
      </c>
      <c r="H78" s="66">
        <v>295200</v>
      </c>
      <c r="I78" s="66">
        <v>303500</v>
      </c>
      <c r="J78" s="66">
        <v>325000</v>
      </c>
      <c r="K78" s="66">
        <v>350000</v>
      </c>
      <c r="L78" s="66">
        <v>325500</v>
      </c>
    </row>
    <row r="79" spans="1:12" x14ac:dyDescent="0.3">
      <c r="A79" s="66" t="s">
        <v>175</v>
      </c>
      <c r="B79" s="66" t="s">
        <v>95</v>
      </c>
      <c r="C79" s="66" t="s">
        <v>28</v>
      </c>
      <c r="D79" s="66">
        <v>159370</v>
      </c>
      <c r="E79" s="66">
        <v>176785</v>
      </c>
      <c r="F79" s="66">
        <v>179260</v>
      </c>
      <c r="G79" s="66">
        <v>174300</v>
      </c>
      <c r="H79" s="66">
        <v>168700</v>
      </c>
      <c r="I79" s="66">
        <v>166300</v>
      </c>
      <c r="J79" s="66">
        <v>170400</v>
      </c>
      <c r="K79" s="66">
        <v>164300</v>
      </c>
      <c r="L79" s="66">
        <v>201200</v>
      </c>
    </row>
  </sheetData>
  <sheetProtection algorithmName="SHA-512" hashValue="CXgOhIaLwzLRdAzZqtNcpzTBgyKZ5JzGUhfOwjoUJQtyzxJ3oK7Ie7sSpJubjUY8G99auxicrSRSrtchAMfc2g==" saltValue="fFidjXQI0BZ1FPrUa6GVv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D8B4-7594-463B-A89B-62E286198CA3}">
  <sheetPr codeName="Feuil15"/>
  <dimension ref="A1:L79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baseColWidth="10" defaultColWidth="11.5546875" defaultRowHeight="14.4" x14ac:dyDescent="0.3"/>
  <cols>
    <col min="1" max="1" width="11.5546875" style="66"/>
    <col min="2" max="2" width="36.109375" style="66" customWidth="1"/>
    <col min="3" max="3" width="6.109375" style="66" customWidth="1"/>
    <col min="4" max="11" width="11.33203125" style="66" customWidth="1"/>
    <col min="12" max="16384" width="11.5546875" style="66"/>
  </cols>
  <sheetData>
    <row r="1" spans="1:12" s="95" customFormat="1" x14ac:dyDescent="0.3">
      <c r="B1" s="95" t="s">
        <v>12</v>
      </c>
      <c r="D1" s="95" t="s">
        <v>13</v>
      </c>
      <c r="E1" s="95" t="s">
        <v>14</v>
      </c>
      <c r="F1" s="95" t="s">
        <v>15</v>
      </c>
      <c r="G1" s="95">
        <v>2017</v>
      </c>
      <c r="H1" s="95" t="s">
        <v>16</v>
      </c>
      <c r="I1" s="95">
        <v>2019</v>
      </c>
      <c r="J1" s="95">
        <v>2020</v>
      </c>
      <c r="K1" s="95">
        <v>2021</v>
      </c>
      <c r="L1" s="95">
        <v>2022</v>
      </c>
    </row>
    <row r="2" spans="1:12" x14ac:dyDescent="0.3">
      <c r="A2" s="66" t="s">
        <v>99</v>
      </c>
      <c r="B2" s="66" t="s">
        <v>17</v>
      </c>
      <c r="C2" s="66" t="s">
        <v>18</v>
      </c>
      <c r="D2" s="96">
        <v>107.92400000000002</v>
      </c>
      <c r="E2" s="96">
        <v>95.22</v>
      </c>
      <c r="F2" s="96">
        <v>108.13</v>
      </c>
      <c r="G2" s="96">
        <v>111.33897058823531</v>
      </c>
      <c r="H2" s="96">
        <v>87.76406249999998</v>
      </c>
      <c r="I2" s="96">
        <v>88.086121362040444</v>
      </c>
      <c r="J2" s="96" t="s">
        <v>251</v>
      </c>
      <c r="K2" s="96" t="s">
        <v>251</v>
      </c>
      <c r="L2" s="96" t="s">
        <v>251</v>
      </c>
    </row>
    <row r="3" spans="1:12" x14ac:dyDescent="0.3">
      <c r="A3" s="66" t="s">
        <v>100</v>
      </c>
      <c r="B3" s="66" t="s">
        <v>19</v>
      </c>
      <c r="C3" s="66" t="s">
        <v>18</v>
      </c>
      <c r="D3" s="96">
        <v>77.954000000000008</v>
      </c>
      <c r="E3" s="96">
        <v>74.16</v>
      </c>
      <c r="F3" s="96">
        <v>78.03</v>
      </c>
      <c r="G3" s="96">
        <v>79.788235294117655</v>
      </c>
      <c r="H3" s="96">
        <v>60.334374999999994</v>
      </c>
      <c r="I3" s="96">
        <v>58.500004833334948</v>
      </c>
      <c r="J3" s="96" t="s">
        <v>251</v>
      </c>
      <c r="K3" s="96" t="s">
        <v>251</v>
      </c>
      <c r="L3" s="96" t="s">
        <v>251</v>
      </c>
    </row>
    <row r="4" spans="1:12" x14ac:dyDescent="0.3">
      <c r="A4" s="66" t="s">
        <v>101</v>
      </c>
      <c r="B4" s="66" t="s">
        <v>20</v>
      </c>
      <c r="C4" s="66" t="s">
        <v>18</v>
      </c>
      <c r="D4" s="96">
        <v>15.104000000000001</v>
      </c>
      <c r="E4" s="96">
        <v>13.6</v>
      </c>
      <c r="F4" s="96">
        <v>15.42</v>
      </c>
      <c r="G4" s="96">
        <v>18.239705882352943</v>
      </c>
      <c r="H4" s="96">
        <v>13.139062500000001</v>
      </c>
      <c r="I4" s="96">
        <v>13.500002500000834</v>
      </c>
      <c r="J4" s="96" t="s">
        <v>251</v>
      </c>
      <c r="K4" s="96" t="s">
        <v>251</v>
      </c>
      <c r="L4" s="96" t="s">
        <v>251</v>
      </c>
    </row>
    <row r="5" spans="1:12" x14ac:dyDescent="0.3">
      <c r="A5" s="66" t="s">
        <v>102</v>
      </c>
      <c r="B5" s="66" t="s">
        <v>21</v>
      </c>
      <c r="C5" s="66" t="s">
        <v>22</v>
      </c>
      <c r="D5" s="96">
        <v>0.9840000000000001</v>
      </c>
      <c r="E5" s="96">
        <v>0.86</v>
      </c>
      <c r="F5" s="96">
        <v>0.88</v>
      </c>
      <c r="G5" s="96">
        <v>1.0091911764705883</v>
      </c>
      <c r="H5" s="96">
        <v>0.95078125000000002</v>
      </c>
      <c r="I5" s="96">
        <v>0.97777779259259756</v>
      </c>
      <c r="J5" s="96" t="s">
        <v>251</v>
      </c>
      <c r="K5" s="96" t="s">
        <v>251</v>
      </c>
      <c r="L5" s="96" t="s">
        <v>251</v>
      </c>
    </row>
    <row r="6" spans="1:12" x14ac:dyDescent="0.3">
      <c r="A6" s="66" t="s">
        <v>103</v>
      </c>
      <c r="B6" s="66" t="s">
        <v>23</v>
      </c>
      <c r="C6" s="66" t="s">
        <v>22</v>
      </c>
      <c r="D6" s="96">
        <v>3.49</v>
      </c>
      <c r="E6" s="96">
        <v>2.8</v>
      </c>
      <c r="F6" s="96">
        <v>2.91</v>
      </c>
      <c r="G6" s="96">
        <v>2.7809558823529414</v>
      </c>
      <c r="H6" s="96">
        <v>3.163125</v>
      </c>
      <c r="I6" s="96">
        <v>3.519444423148141</v>
      </c>
      <c r="J6" s="96" t="s">
        <v>251</v>
      </c>
      <c r="K6" s="96" t="s">
        <v>251</v>
      </c>
      <c r="L6" s="96" t="s">
        <v>251</v>
      </c>
    </row>
    <row r="7" spans="1:12" x14ac:dyDescent="0.3">
      <c r="A7" s="66" t="s">
        <v>104</v>
      </c>
      <c r="B7" s="66" t="s">
        <v>24</v>
      </c>
      <c r="C7" s="66" t="s">
        <v>22</v>
      </c>
      <c r="D7" s="96">
        <v>1.6880000000000002</v>
      </c>
      <c r="E7" s="96">
        <v>1.81</v>
      </c>
      <c r="F7" s="96">
        <v>1.57</v>
      </c>
      <c r="G7" s="96">
        <v>1.672058823529412</v>
      </c>
      <c r="H7" s="96">
        <v>1.9281250000000001</v>
      </c>
      <c r="I7" s="96">
        <v>1.769444256481419</v>
      </c>
      <c r="J7" s="96" t="s">
        <v>251</v>
      </c>
      <c r="K7" s="96" t="s">
        <v>251</v>
      </c>
      <c r="L7" s="96" t="s">
        <v>251</v>
      </c>
    </row>
    <row r="8" spans="1:12" x14ac:dyDescent="0.3">
      <c r="A8" s="66" t="s">
        <v>105</v>
      </c>
      <c r="B8" s="66" t="s">
        <v>25</v>
      </c>
      <c r="C8" s="66" t="s">
        <v>26</v>
      </c>
      <c r="D8" s="96">
        <v>545.85927232876713</v>
      </c>
      <c r="E8" s="96">
        <v>517.77</v>
      </c>
      <c r="F8" s="96">
        <v>677.4</v>
      </c>
      <c r="G8" s="96">
        <v>684.97409558823517</v>
      </c>
      <c r="H8" s="96">
        <v>470.81716053082187</v>
      </c>
      <c r="I8" s="96">
        <v>505.51854788568949</v>
      </c>
      <c r="J8" s="96" t="s">
        <v>251</v>
      </c>
      <c r="K8" s="96" t="s">
        <v>251</v>
      </c>
      <c r="L8" s="96" t="s">
        <v>251</v>
      </c>
    </row>
    <row r="9" spans="1:12" x14ac:dyDescent="0.3">
      <c r="A9" s="66" t="s">
        <v>106</v>
      </c>
      <c r="B9" s="66" t="s">
        <v>27</v>
      </c>
      <c r="C9" s="66" t="s">
        <v>28</v>
      </c>
      <c r="D9" s="66">
        <v>507615</v>
      </c>
      <c r="E9" s="66">
        <v>381985</v>
      </c>
      <c r="F9" s="66">
        <v>756480</v>
      </c>
      <c r="G9" s="66">
        <v>789600</v>
      </c>
      <c r="H9" s="66">
        <v>605900</v>
      </c>
      <c r="I9" s="66">
        <v>648300</v>
      </c>
      <c r="J9" s="66" t="s">
        <v>251</v>
      </c>
      <c r="K9" s="66" t="s">
        <v>251</v>
      </c>
      <c r="L9" s="66" t="s">
        <v>251</v>
      </c>
    </row>
    <row r="10" spans="1:12" x14ac:dyDescent="0.3">
      <c r="A10" s="66" t="s">
        <v>107</v>
      </c>
      <c r="B10" s="66" t="s">
        <v>29</v>
      </c>
      <c r="C10" s="66" t="s">
        <v>28</v>
      </c>
      <c r="D10" s="66">
        <v>1259535</v>
      </c>
      <c r="E10" s="66">
        <v>980855</v>
      </c>
      <c r="F10" s="66">
        <v>1221420</v>
      </c>
      <c r="G10" s="66">
        <v>1313300</v>
      </c>
      <c r="H10" s="66">
        <v>958100</v>
      </c>
      <c r="I10" s="66">
        <v>1170000</v>
      </c>
      <c r="J10" s="66" t="s">
        <v>251</v>
      </c>
      <c r="K10" s="66" t="s">
        <v>251</v>
      </c>
      <c r="L10" s="66" t="s">
        <v>251</v>
      </c>
    </row>
    <row r="11" spans="1:12" x14ac:dyDescent="0.3">
      <c r="A11" s="66" t="s">
        <v>108</v>
      </c>
      <c r="B11" s="66" t="s">
        <v>30</v>
      </c>
      <c r="C11" s="66" t="s">
        <v>28</v>
      </c>
      <c r="D11" s="66">
        <v>976830</v>
      </c>
      <c r="E11" s="66">
        <v>765385</v>
      </c>
      <c r="F11" s="66">
        <v>980780</v>
      </c>
      <c r="G11" s="66">
        <v>1155000</v>
      </c>
      <c r="H11" s="66">
        <v>879000</v>
      </c>
      <c r="I11" s="66">
        <v>1058000</v>
      </c>
      <c r="J11" s="66" t="s">
        <v>251</v>
      </c>
      <c r="K11" s="66" t="s">
        <v>251</v>
      </c>
      <c r="L11" s="66" t="s">
        <v>251</v>
      </c>
    </row>
    <row r="12" spans="1:12" x14ac:dyDescent="0.3">
      <c r="A12" s="66" t="s">
        <v>109</v>
      </c>
      <c r="B12" s="66" t="s">
        <v>31</v>
      </c>
      <c r="C12" s="66" t="s">
        <v>28</v>
      </c>
      <c r="D12" s="66">
        <v>61065</v>
      </c>
      <c r="E12" s="66">
        <v>50210</v>
      </c>
      <c r="F12" s="66">
        <v>45045</v>
      </c>
      <c r="G12" s="66">
        <v>61700</v>
      </c>
      <c r="H12" s="66">
        <v>59600</v>
      </c>
      <c r="I12" s="66">
        <v>53600</v>
      </c>
      <c r="J12" s="66" t="s">
        <v>251</v>
      </c>
      <c r="K12" s="66" t="s">
        <v>251</v>
      </c>
      <c r="L12" s="66" t="s">
        <v>251</v>
      </c>
    </row>
    <row r="13" spans="1:12" x14ac:dyDescent="0.3">
      <c r="A13" s="66" t="s">
        <v>110</v>
      </c>
      <c r="B13" s="66" t="s">
        <v>32</v>
      </c>
      <c r="C13" s="66" t="s">
        <v>28</v>
      </c>
      <c r="D13" s="66">
        <v>783090</v>
      </c>
      <c r="E13" s="66">
        <v>643620</v>
      </c>
      <c r="F13" s="66">
        <v>851670</v>
      </c>
      <c r="G13" s="66">
        <v>916500</v>
      </c>
      <c r="H13" s="66">
        <v>638300</v>
      </c>
      <c r="I13" s="66">
        <v>827500</v>
      </c>
      <c r="J13" s="66" t="s">
        <v>251</v>
      </c>
      <c r="K13" s="66" t="s">
        <v>251</v>
      </c>
      <c r="L13" s="66" t="s">
        <v>251</v>
      </c>
    </row>
    <row r="14" spans="1:12" x14ac:dyDescent="0.3">
      <c r="A14" s="66" t="s">
        <v>111</v>
      </c>
      <c r="B14" s="66" t="s">
        <v>33</v>
      </c>
      <c r="C14" s="66" t="s">
        <v>28</v>
      </c>
      <c r="D14" s="66">
        <v>4395</v>
      </c>
      <c r="E14" s="66">
        <v>12300</v>
      </c>
      <c r="F14" s="66">
        <v>26290</v>
      </c>
      <c r="G14" s="66">
        <v>6700</v>
      </c>
      <c r="H14" s="66">
        <v>3700</v>
      </c>
      <c r="I14" s="66">
        <v>6100</v>
      </c>
      <c r="J14" s="66" t="s">
        <v>251</v>
      </c>
      <c r="K14" s="66" t="s">
        <v>251</v>
      </c>
      <c r="L14" s="66" t="s">
        <v>251</v>
      </c>
    </row>
    <row r="15" spans="1:12" x14ac:dyDescent="0.3">
      <c r="A15" s="66" t="s">
        <v>112</v>
      </c>
      <c r="B15" s="66" t="s">
        <v>34</v>
      </c>
      <c r="C15" s="66" t="s">
        <v>28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 t="s">
        <v>251</v>
      </c>
      <c r="K15" s="66" t="s">
        <v>251</v>
      </c>
      <c r="L15" s="66" t="s">
        <v>251</v>
      </c>
    </row>
    <row r="16" spans="1:12" x14ac:dyDescent="0.3">
      <c r="A16" s="66" t="s">
        <v>113</v>
      </c>
      <c r="B16" s="66" t="s">
        <v>35</v>
      </c>
      <c r="C16" s="66" t="s">
        <v>28</v>
      </c>
      <c r="D16" s="66">
        <v>668000</v>
      </c>
      <c r="E16" s="66">
        <v>608365</v>
      </c>
      <c r="F16" s="66">
        <v>807260</v>
      </c>
      <c r="G16" s="66">
        <v>885700</v>
      </c>
      <c r="H16" s="66">
        <v>581600</v>
      </c>
      <c r="I16" s="66">
        <v>782000</v>
      </c>
      <c r="J16" s="66" t="s">
        <v>251</v>
      </c>
      <c r="K16" s="66" t="s">
        <v>251</v>
      </c>
      <c r="L16" s="66" t="s">
        <v>251</v>
      </c>
    </row>
    <row r="17" spans="1:12" x14ac:dyDescent="0.3">
      <c r="A17" s="66" t="s">
        <v>114</v>
      </c>
      <c r="B17" s="66" t="s">
        <v>36</v>
      </c>
      <c r="C17" s="66" t="s">
        <v>28</v>
      </c>
      <c r="D17" s="66">
        <v>110640</v>
      </c>
      <c r="E17" s="66">
        <v>22805</v>
      </c>
      <c r="F17" s="66">
        <v>18030</v>
      </c>
      <c r="G17" s="66">
        <v>24100</v>
      </c>
      <c r="H17" s="66">
        <v>52900</v>
      </c>
      <c r="I17" s="66">
        <v>38700</v>
      </c>
      <c r="J17" s="66" t="s">
        <v>251</v>
      </c>
      <c r="K17" s="66" t="s">
        <v>251</v>
      </c>
      <c r="L17" s="66" t="s">
        <v>251</v>
      </c>
    </row>
    <row r="18" spans="1:12" x14ac:dyDescent="0.3">
      <c r="A18" s="66" t="s">
        <v>115</v>
      </c>
      <c r="B18" s="66" t="s">
        <v>37</v>
      </c>
      <c r="C18" s="66" t="s">
        <v>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 t="s">
        <v>251</v>
      </c>
      <c r="K18" s="66" t="s">
        <v>251</v>
      </c>
      <c r="L18" s="66" t="s">
        <v>251</v>
      </c>
    </row>
    <row r="19" spans="1:12" x14ac:dyDescent="0.3">
      <c r="A19" s="66" t="s">
        <v>116</v>
      </c>
      <c r="B19" s="66" t="s">
        <v>38</v>
      </c>
      <c r="C19" s="66" t="s">
        <v>28</v>
      </c>
      <c r="D19" s="66">
        <v>4930</v>
      </c>
      <c r="E19" s="66">
        <v>465</v>
      </c>
      <c r="F19" s="66">
        <v>1610</v>
      </c>
      <c r="G19" s="66">
        <v>3200</v>
      </c>
      <c r="H19" s="66">
        <v>30200</v>
      </c>
      <c r="I19" s="66">
        <v>1300</v>
      </c>
      <c r="J19" s="66" t="s">
        <v>251</v>
      </c>
      <c r="K19" s="66" t="s">
        <v>251</v>
      </c>
      <c r="L19" s="66" t="s">
        <v>251</v>
      </c>
    </row>
    <row r="20" spans="1:12" x14ac:dyDescent="0.3">
      <c r="A20" s="66" t="s">
        <v>117</v>
      </c>
      <c r="B20" s="66" t="s">
        <v>39</v>
      </c>
      <c r="C20" s="66" t="s">
        <v>28</v>
      </c>
      <c r="D20" s="66">
        <v>127745</v>
      </c>
      <c r="E20" s="66">
        <v>71090</v>
      </c>
      <c r="F20" s="66">
        <v>82455</v>
      </c>
      <c r="G20" s="66">
        <v>173600</v>
      </c>
      <c r="H20" s="66">
        <v>150900</v>
      </c>
      <c r="I20" s="66">
        <v>175600</v>
      </c>
      <c r="J20" s="66" t="s">
        <v>251</v>
      </c>
      <c r="K20" s="66" t="s">
        <v>251</v>
      </c>
      <c r="L20" s="66" t="s">
        <v>251</v>
      </c>
    </row>
    <row r="21" spans="1:12" x14ac:dyDescent="0.3">
      <c r="A21" s="66" t="s">
        <v>118</v>
      </c>
      <c r="B21" s="66" t="s">
        <v>40</v>
      </c>
      <c r="C21" s="66" t="s">
        <v>28</v>
      </c>
      <c r="D21" s="66">
        <v>14205</v>
      </c>
      <c r="E21" s="66">
        <v>12865</v>
      </c>
      <c r="F21" s="66">
        <v>10345</v>
      </c>
      <c r="G21" s="66">
        <v>10200</v>
      </c>
      <c r="H21" s="66">
        <v>4400</v>
      </c>
      <c r="I21" s="66">
        <v>5900</v>
      </c>
      <c r="J21" s="66" t="s">
        <v>251</v>
      </c>
      <c r="K21" s="66" t="s">
        <v>251</v>
      </c>
      <c r="L21" s="66" t="s">
        <v>251</v>
      </c>
    </row>
    <row r="22" spans="1:12" x14ac:dyDescent="0.3">
      <c r="A22" s="66" t="s">
        <v>119</v>
      </c>
      <c r="B22" s="66" t="s">
        <v>41</v>
      </c>
      <c r="C22" s="66" t="s">
        <v>28</v>
      </c>
      <c r="D22" s="66">
        <v>0</v>
      </c>
      <c r="E22" s="66">
        <v>0</v>
      </c>
      <c r="F22" s="66">
        <v>0</v>
      </c>
      <c r="G22" s="66">
        <v>0</v>
      </c>
      <c r="H22" s="66">
        <v>20600</v>
      </c>
      <c r="I22" s="66">
        <v>26200</v>
      </c>
      <c r="J22" s="66" t="s">
        <v>251</v>
      </c>
      <c r="K22" s="66" t="s">
        <v>251</v>
      </c>
      <c r="L22" s="66" t="s">
        <v>251</v>
      </c>
    </row>
    <row r="23" spans="1:12" x14ac:dyDescent="0.3">
      <c r="A23" s="66" t="s">
        <v>120</v>
      </c>
      <c r="B23" s="66" t="s">
        <v>42</v>
      </c>
      <c r="C23" s="66" t="s">
        <v>28</v>
      </c>
      <c r="D23" s="66">
        <v>0</v>
      </c>
      <c r="E23" s="66">
        <v>0</v>
      </c>
      <c r="F23" s="66">
        <v>39140</v>
      </c>
      <c r="G23" s="66">
        <v>25800</v>
      </c>
      <c r="H23" s="66">
        <v>0</v>
      </c>
      <c r="I23" s="66">
        <v>0</v>
      </c>
      <c r="J23" s="66" t="s">
        <v>251</v>
      </c>
      <c r="K23" s="66" t="s">
        <v>251</v>
      </c>
      <c r="L23" s="66" t="s">
        <v>251</v>
      </c>
    </row>
    <row r="24" spans="1:12" x14ac:dyDescent="0.3">
      <c r="A24" s="66" t="s">
        <v>121</v>
      </c>
      <c r="B24" s="66" t="s">
        <v>43</v>
      </c>
      <c r="C24" s="66" t="s">
        <v>28</v>
      </c>
      <c r="G24" s="66">
        <v>120200</v>
      </c>
      <c r="H24" s="66">
        <v>88000</v>
      </c>
      <c r="I24" s="66">
        <v>103600</v>
      </c>
      <c r="J24" s="66" t="s">
        <v>251</v>
      </c>
      <c r="K24" s="66" t="s">
        <v>251</v>
      </c>
      <c r="L24" s="66" t="s">
        <v>251</v>
      </c>
    </row>
    <row r="25" spans="1:12" x14ac:dyDescent="0.3">
      <c r="A25" s="66" t="s">
        <v>122</v>
      </c>
      <c r="B25" s="66" t="s">
        <v>44</v>
      </c>
      <c r="C25" s="66" t="s">
        <v>28</v>
      </c>
      <c r="D25" s="66">
        <v>17785</v>
      </c>
      <c r="E25" s="66">
        <v>3040</v>
      </c>
      <c r="F25" s="66">
        <v>-9510</v>
      </c>
      <c r="G25" s="66">
        <v>12500</v>
      </c>
      <c r="H25" s="66">
        <v>-30600</v>
      </c>
      <c r="I25" s="66">
        <v>5300</v>
      </c>
      <c r="J25" s="66" t="s">
        <v>251</v>
      </c>
      <c r="K25" s="66" t="s">
        <v>251</v>
      </c>
      <c r="L25" s="66" t="s">
        <v>251</v>
      </c>
    </row>
    <row r="26" spans="1:12" x14ac:dyDescent="0.3">
      <c r="A26" s="66" t="s">
        <v>123</v>
      </c>
      <c r="B26" s="66" t="s">
        <v>45</v>
      </c>
      <c r="C26" s="66" t="s">
        <v>28</v>
      </c>
      <c r="D26" s="66">
        <v>6400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 t="s">
        <v>251</v>
      </c>
      <c r="K26" s="66" t="s">
        <v>251</v>
      </c>
      <c r="L26" s="66" t="s">
        <v>251</v>
      </c>
    </row>
    <row r="27" spans="1:12" x14ac:dyDescent="0.3">
      <c r="A27" s="66" t="s">
        <v>124</v>
      </c>
      <c r="B27" s="66" t="s">
        <v>46</v>
      </c>
      <c r="C27" s="66" t="s">
        <v>28</v>
      </c>
      <c r="D27" s="66">
        <v>258520</v>
      </c>
      <c r="E27" s="66">
        <v>212430</v>
      </c>
      <c r="F27" s="66">
        <v>250150</v>
      </c>
      <c r="G27" s="66">
        <v>145800</v>
      </c>
      <c r="H27" s="66">
        <v>109700</v>
      </c>
      <c r="I27" s="66">
        <v>106700</v>
      </c>
      <c r="J27" s="66" t="s">
        <v>251</v>
      </c>
      <c r="K27" s="66" t="s">
        <v>251</v>
      </c>
      <c r="L27" s="66" t="s">
        <v>251</v>
      </c>
    </row>
    <row r="28" spans="1:12" x14ac:dyDescent="0.3">
      <c r="A28" s="66" t="s">
        <v>125</v>
      </c>
      <c r="B28" s="66" t="s">
        <v>47</v>
      </c>
      <c r="C28" s="66" t="s">
        <v>28</v>
      </c>
      <c r="D28" s="66">
        <v>131230</v>
      </c>
      <c r="E28" s="66">
        <v>113105</v>
      </c>
      <c r="F28" s="66">
        <v>116315</v>
      </c>
      <c r="G28" s="66">
        <v>116700</v>
      </c>
      <c r="H28" s="66">
        <v>94900</v>
      </c>
      <c r="I28" s="66">
        <v>93800</v>
      </c>
      <c r="J28" s="66" t="s">
        <v>251</v>
      </c>
      <c r="K28" s="66" t="s">
        <v>251</v>
      </c>
      <c r="L28" s="66" t="s">
        <v>251</v>
      </c>
    </row>
    <row r="29" spans="1:12" x14ac:dyDescent="0.3">
      <c r="A29" s="66" t="s">
        <v>126</v>
      </c>
      <c r="B29" s="66" t="s">
        <v>48</v>
      </c>
      <c r="C29" s="66" t="s">
        <v>28</v>
      </c>
      <c r="D29" s="66">
        <v>0</v>
      </c>
      <c r="E29" s="66">
        <v>8000</v>
      </c>
      <c r="F29" s="66">
        <v>2400</v>
      </c>
      <c r="G29" s="66">
        <v>0</v>
      </c>
      <c r="H29" s="66">
        <v>0</v>
      </c>
      <c r="I29" s="66">
        <v>0</v>
      </c>
      <c r="J29" s="66" t="s">
        <v>251</v>
      </c>
      <c r="K29" s="66" t="s">
        <v>251</v>
      </c>
      <c r="L29" s="66" t="s">
        <v>251</v>
      </c>
    </row>
    <row r="30" spans="1:12" x14ac:dyDescent="0.3">
      <c r="A30" s="66" t="s">
        <v>248</v>
      </c>
      <c r="B30" s="66" t="s">
        <v>249</v>
      </c>
      <c r="C30" s="66" t="s">
        <v>28</v>
      </c>
      <c r="D30" s="66">
        <v>0</v>
      </c>
      <c r="E30" s="66">
        <v>0</v>
      </c>
      <c r="F30" s="66">
        <v>0</v>
      </c>
      <c r="G30" s="66">
        <v>0</v>
      </c>
      <c r="H30" s="66">
        <v>4800</v>
      </c>
      <c r="I30" s="66">
        <v>0</v>
      </c>
      <c r="J30" s="66" t="s">
        <v>251</v>
      </c>
      <c r="K30" s="66" t="s">
        <v>251</v>
      </c>
      <c r="L30" s="66" t="s">
        <v>251</v>
      </c>
    </row>
    <row r="31" spans="1:12" x14ac:dyDescent="0.3">
      <c r="A31" s="66" t="s">
        <v>127</v>
      </c>
      <c r="B31" s="66" t="s">
        <v>49</v>
      </c>
      <c r="C31" s="66" t="s">
        <v>28</v>
      </c>
      <c r="D31" s="66">
        <v>71970</v>
      </c>
      <c r="E31" s="66">
        <v>54475</v>
      </c>
      <c r="F31" s="66">
        <v>59570</v>
      </c>
      <c r="G31" s="66">
        <v>58300</v>
      </c>
      <c r="H31" s="66">
        <v>43600</v>
      </c>
      <c r="I31" s="66">
        <v>47600</v>
      </c>
      <c r="J31" s="66" t="s">
        <v>251</v>
      </c>
      <c r="K31" s="66" t="s">
        <v>251</v>
      </c>
      <c r="L31" s="66" t="s">
        <v>251</v>
      </c>
    </row>
    <row r="32" spans="1:12" x14ac:dyDescent="0.3">
      <c r="A32" s="66" t="s">
        <v>128</v>
      </c>
      <c r="B32" s="66" t="s">
        <v>50</v>
      </c>
      <c r="C32" s="66" t="s">
        <v>28</v>
      </c>
      <c r="D32" s="66">
        <v>4560</v>
      </c>
      <c r="E32" s="66">
        <v>2130</v>
      </c>
      <c r="F32" s="66">
        <v>4480</v>
      </c>
      <c r="G32" s="66">
        <v>3300</v>
      </c>
      <c r="H32" s="66">
        <v>2800</v>
      </c>
      <c r="I32" s="66">
        <v>2800</v>
      </c>
      <c r="J32" s="66" t="s">
        <v>251</v>
      </c>
      <c r="K32" s="66" t="s">
        <v>251</v>
      </c>
      <c r="L32" s="66" t="s">
        <v>251</v>
      </c>
    </row>
    <row r="33" spans="1:12" x14ac:dyDescent="0.3">
      <c r="A33" s="66" t="s">
        <v>129</v>
      </c>
      <c r="B33" s="66" t="s">
        <v>51</v>
      </c>
      <c r="C33" s="66" t="s">
        <v>28</v>
      </c>
      <c r="D33" s="66">
        <v>20840</v>
      </c>
      <c r="E33" s="66">
        <v>21395</v>
      </c>
      <c r="F33" s="66">
        <v>22205</v>
      </c>
      <c r="G33" s="66">
        <v>24200</v>
      </c>
      <c r="H33" s="66">
        <v>17300</v>
      </c>
      <c r="I33" s="66">
        <v>17100</v>
      </c>
      <c r="J33" s="66" t="s">
        <v>251</v>
      </c>
      <c r="K33" s="66" t="s">
        <v>251</v>
      </c>
      <c r="L33" s="66" t="s">
        <v>251</v>
      </c>
    </row>
    <row r="34" spans="1:12" x14ac:dyDescent="0.3">
      <c r="A34" s="66" t="s">
        <v>130</v>
      </c>
      <c r="B34" s="66" t="s">
        <v>52</v>
      </c>
      <c r="C34" s="66" t="s">
        <v>28</v>
      </c>
      <c r="D34" s="66">
        <v>12505</v>
      </c>
      <c r="E34" s="66">
        <v>11595</v>
      </c>
      <c r="F34" s="66">
        <v>12185</v>
      </c>
      <c r="G34" s="66">
        <v>13300</v>
      </c>
      <c r="H34" s="66">
        <v>9300</v>
      </c>
      <c r="I34" s="66">
        <v>9800</v>
      </c>
      <c r="J34" s="66" t="s">
        <v>251</v>
      </c>
      <c r="K34" s="66" t="s">
        <v>251</v>
      </c>
      <c r="L34" s="66" t="s">
        <v>251</v>
      </c>
    </row>
    <row r="35" spans="1:12" x14ac:dyDescent="0.3">
      <c r="A35" s="66" t="s">
        <v>131</v>
      </c>
      <c r="B35" s="66" t="s">
        <v>53</v>
      </c>
      <c r="C35" s="66" t="s">
        <v>28</v>
      </c>
      <c r="D35" s="66">
        <v>12055</v>
      </c>
      <c r="E35" s="66">
        <v>11035</v>
      </c>
      <c r="F35" s="66">
        <v>6875</v>
      </c>
      <c r="G35" s="66">
        <v>9500</v>
      </c>
      <c r="H35" s="66">
        <v>11000</v>
      </c>
      <c r="I35" s="66">
        <v>10300</v>
      </c>
      <c r="J35" s="66" t="s">
        <v>251</v>
      </c>
      <c r="K35" s="66" t="s">
        <v>251</v>
      </c>
      <c r="L35" s="66" t="s">
        <v>251</v>
      </c>
    </row>
    <row r="36" spans="1:12" x14ac:dyDescent="0.3">
      <c r="A36" s="66" t="s">
        <v>132</v>
      </c>
      <c r="B36" s="66" t="s">
        <v>54</v>
      </c>
      <c r="C36" s="66" t="s">
        <v>28</v>
      </c>
      <c r="D36" s="66">
        <v>94440</v>
      </c>
      <c r="E36" s="66">
        <v>92125</v>
      </c>
      <c r="F36" s="66">
        <v>118890</v>
      </c>
      <c r="G36" s="66">
        <v>11500</v>
      </c>
      <c r="H36" s="66">
        <v>4600</v>
      </c>
      <c r="I36" s="66">
        <v>3300</v>
      </c>
      <c r="J36" s="66" t="s">
        <v>251</v>
      </c>
      <c r="K36" s="66" t="s">
        <v>251</v>
      </c>
      <c r="L36" s="66" t="s">
        <v>251</v>
      </c>
    </row>
    <row r="37" spans="1:12" x14ac:dyDescent="0.3">
      <c r="A37" s="66" t="s">
        <v>133</v>
      </c>
      <c r="B37" s="66" t="s">
        <v>55</v>
      </c>
      <c r="C37" s="66" t="s">
        <v>28</v>
      </c>
      <c r="D37" s="66">
        <v>1770</v>
      </c>
      <c r="E37" s="66">
        <v>1180</v>
      </c>
      <c r="F37" s="66">
        <v>560</v>
      </c>
      <c r="G37" s="66">
        <v>8300</v>
      </c>
      <c r="H37" s="66">
        <v>2600</v>
      </c>
      <c r="I37" s="66">
        <v>800</v>
      </c>
      <c r="J37" s="66" t="s">
        <v>251</v>
      </c>
      <c r="K37" s="66" t="s">
        <v>251</v>
      </c>
      <c r="L37" s="66" t="s">
        <v>251</v>
      </c>
    </row>
    <row r="38" spans="1:12" x14ac:dyDescent="0.3">
      <c r="A38" s="66" t="s">
        <v>134</v>
      </c>
      <c r="B38" s="66" t="s">
        <v>56</v>
      </c>
      <c r="C38" s="66" t="s">
        <v>28</v>
      </c>
      <c r="D38" s="66">
        <v>84910</v>
      </c>
      <c r="E38" s="66">
        <v>80840</v>
      </c>
      <c r="F38" s="66">
        <v>108295</v>
      </c>
      <c r="J38" s="66" t="s">
        <v>251</v>
      </c>
      <c r="K38" s="66" t="s">
        <v>251</v>
      </c>
      <c r="L38" s="66" t="s">
        <v>251</v>
      </c>
    </row>
    <row r="39" spans="1:12" x14ac:dyDescent="0.3">
      <c r="A39" s="66" t="s">
        <v>135</v>
      </c>
      <c r="B39" s="66" t="s">
        <v>57</v>
      </c>
      <c r="C39" s="66" t="s">
        <v>28</v>
      </c>
      <c r="D39" s="66">
        <v>32850</v>
      </c>
      <c r="E39" s="66">
        <v>7200</v>
      </c>
      <c r="F39" s="66">
        <v>14945</v>
      </c>
      <c r="G39" s="66">
        <v>17600</v>
      </c>
      <c r="H39" s="66">
        <v>10200</v>
      </c>
      <c r="I39" s="66">
        <v>9600</v>
      </c>
      <c r="J39" s="66" t="s">
        <v>251</v>
      </c>
      <c r="K39" s="66" t="s">
        <v>251</v>
      </c>
      <c r="L39" s="66" t="s">
        <v>251</v>
      </c>
    </row>
    <row r="40" spans="1:12" x14ac:dyDescent="0.3">
      <c r="A40" s="66" t="s">
        <v>136</v>
      </c>
      <c r="B40" s="66" t="s">
        <v>58</v>
      </c>
      <c r="C40" s="66" t="s">
        <v>28</v>
      </c>
      <c r="D40" s="66">
        <v>1142685</v>
      </c>
      <c r="E40" s="66">
        <v>906130</v>
      </c>
      <c r="F40" s="66">
        <v>1114505</v>
      </c>
      <c r="G40" s="66">
        <v>1120600</v>
      </c>
      <c r="H40" s="66">
        <v>877800</v>
      </c>
      <c r="I40" s="66">
        <v>1037000</v>
      </c>
      <c r="J40" s="66" t="s">
        <v>251</v>
      </c>
      <c r="K40" s="66" t="s">
        <v>251</v>
      </c>
      <c r="L40" s="66" t="s">
        <v>251</v>
      </c>
    </row>
    <row r="41" spans="1:12" x14ac:dyDescent="0.3">
      <c r="A41" s="66" t="s">
        <v>137</v>
      </c>
      <c r="B41" s="66" t="s">
        <v>59</v>
      </c>
      <c r="C41" s="66" t="s">
        <v>28</v>
      </c>
      <c r="D41" s="66">
        <v>737585</v>
      </c>
      <c r="E41" s="66">
        <v>617590</v>
      </c>
      <c r="F41" s="66">
        <v>762745</v>
      </c>
      <c r="G41" s="66">
        <v>769500</v>
      </c>
      <c r="H41" s="66">
        <v>574900</v>
      </c>
      <c r="I41" s="66">
        <v>674500</v>
      </c>
      <c r="J41" s="66" t="s">
        <v>251</v>
      </c>
      <c r="K41" s="66" t="s">
        <v>251</v>
      </c>
      <c r="L41" s="66" t="s">
        <v>251</v>
      </c>
    </row>
    <row r="42" spans="1:12" x14ac:dyDescent="0.3">
      <c r="A42" s="66" t="s">
        <v>138</v>
      </c>
      <c r="B42" s="66" t="s">
        <v>60</v>
      </c>
      <c r="C42" s="66" t="s">
        <v>28</v>
      </c>
      <c r="D42" s="66">
        <v>31685</v>
      </c>
      <c r="E42" s="66">
        <v>29005</v>
      </c>
      <c r="F42" s="66">
        <v>31360</v>
      </c>
      <c r="G42" s="66">
        <v>33600</v>
      </c>
      <c r="H42" s="66">
        <v>19800</v>
      </c>
      <c r="I42" s="66">
        <v>21900</v>
      </c>
      <c r="J42" s="66" t="s">
        <v>251</v>
      </c>
      <c r="K42" s="66" t="s">
        <v>251</v>
      </c>
      <c r="L42" s="66" t="s">
        <v>251</v>
      </c>
    </row>
    <row r="43" spans="1:12" x14ac:dyDescent="0.3">
      <c r="A43" s="66" t="s">
        <v>139</v>
      </c>
      <c r="B43" s="66" t="s">
        <v>61</v>
      </c>
      <c r="C43" s="66" t="s">
        <v>28</v>
      </c>
      <c r="D43" s="66">
        <v>8255</v>
      </c>
      <c r="E43" s="66">
        <v>7680</v>
      </c>
      <c r="F43" s="66">
        <v>8660</v>
      </c>
      <c r="G43" s="66">
        <v>9900</v>
      </c>
      <c r="H43" s="66">
        <v>6800</v>
      </c>
      <c r="I43" s="66">
        <v>7800</v>
      </c>
      <c r="J43" s="66" t="s">
        <v>251</v>
      </c>
      <c r="K43" s="66" t="s">
        <v>251</v>
      </c>
      <c r="L43" s="66" t="s">
        <v>251</v>
      </c>
    </row>
    <row r="44" spans="1:12" x14ac:dyDescent="0.3">
      <c r="A44" s="66" t="s">
        <v>140</v>
      </c>
      <c r="B44" s="66" t="s">
        <v>62</v>
      </c>
      <c r="C44" s="66" t="s">
        <v>28</v>
      </c>
      <c r="D44" s="66">
        <v>10570</v>
      </c>
      <c r="E44" s="66">
        <v>9835</v>
      </c>
      <c r="F44" s="66">
        <v>10110</v>
      </c>
      <c r="G44" s="66">
        <v>7700</v>
      </c>
      <c r="H44" s="66">
        <v>5400</v>
      </c>
      <c r="I44" s="66">
        <v>5900</v>
      </c>
      <c r="J44" s="66" t="s">
        <v>251</v>
      </c>
      <c r="K44" s="66" t="s">
        <v>251</v>
      </c>
      <c r="L44" s="66" t="s">
        <v>251</v>
      </c>
    </row>
    <row r="45" spans="1:12" x14ac:dyDescent="0.3">
      <c r="A45" s="66" t="s">
        <v>141</v>
      </c>
      <c r="B45" s="66" t="s">
        <v>63</v>
      </c>
      <c r="C45" s="66" t="s">
        <v>28</v>
      </c>
      <c r="D45" s="66">
        <v>10930</v>
      </c>
      <c r="E45" s="66">
        <v>8800</v>
      </c>
      <c r="F45" s="66">
        <v>11505</v>
      </c>
      <c r="G45" s="66">
        <v>11800</v>
      </c>
      <c r="H45" s="66">
        <v>5900</v>
      </c>
      <c r="I45" s="66">
        <v>7500</v>
      </c>
      <c r="J45" s="66" t="s">
        <v>251</v>
      </c>
      <c r="K45" s="66" t="s">
        <v>251</v>
      </c>
      <c r="L45" s="66" t="s">
        <v>251</v>
      </c>
    </row>
    <row r="46" spans="1:12" x14ac:dyDescent="0.3">
      <c r="A46" s="66" t="s">
        <v>142</v>
      </c>
      <c r="B46" s="66" t="s">
        <v>64</v>
      </c>
      <c r="C46" s="66" t="s">
        <v>28</v>
      </c>
      <c r="D46" s="66">
        <v>596210</v>
      </c>
      <c r="E46" s="66">
        <v>524065</v>
      </c>
      <c r="F46" s="66">
        <v>666105</v>
      </c>
      <c r="G46" s="66">
        <v>658600</v>
      </c>
      <c r="H46" s="66">
        <v>499400</v>
      </c>
      <c r="I46" s="66">
        <v>587700</v>
      </c>
      <c r="J46" s="66" t="s">
        <v>251</v>
      </c>
      <c r="K46" s="66" t="s">
        <v>251</v>
      </c>
      <c r="L46" s="66" t="s">
        <v>251</v>
      </c>
    </row>
    <row r="47" spans="1:12" x14ac:dyDescent="0.3">
      <c r="A47" s="66" t="s">
        <v>143</v>
      </c>
      <c r="B47" s="66" t="s">
        <v>65</v>
      </c>
      <c r="C47" s="66" t="s">
        <v>28</v>
      </c>
      <c r="D47" s="66">
        <v>97825</v>
      </c>
      <c r="E47" s="66">
        <v>100490</v>
      </c>
      <c r="F47" s="66">
        <v>154170</v>
      </c>
      <c r="G47" s="66">
        <v>101900</v>
      </c>
      <c r="H47" s="66">
        <v>43400</v>
      </c>
      <c r="I47" s="66">
        <v>43000</v>
      </c>
      <c r="J47" s="66" t="s">
        <v>251</v>
      </c>
      <c r="K47" s="66" t="s">
        <v>251</v>
      </c>
      <c r="L47" s="66" t="s">
        <v>251</v>
      </c>
    </row>
    <row r="48" spans="1:12" x14ac:dyDescent="0.3">
      <c r="A48" s="66" t="s">
        <v>144</v>
      </c>
      <c r="B48" s="66" t="s">
        <v>66</v>
      </c>
      <c r="C48" s="66" t="s">
        <v>28</v>
      </c>
      <c r="D48" s="66">
        <v>455970</v>
      </c>
      <c r="E48" s="66">
        <v>385145</v>
      </c>
      <c r="F48" s="66">
        <v>454675</v>
      </c>
      <c r="G48" s="66">
        <v>498200</v>
      </c>
      <c r="H48" s="66">
        <v>405400</v>
      </c>
      <c r="I48" s="66">
        <v>471200</v>
      </c>
      <c r="J48" s="66" t="s">
        <v>251</v>
      </c>
      <c r="K48" s="66" t="s">
        <v>251</v>
      </c>
      <c r="L48" s="66" t="s">
        <v>251</v>
      </c>
    </row>
    <row r="49" spans="1:12" x14ac:dyDescent="0.3">
      <c r="A49" s="66" t="s">
        <v>145</v>
      </c>
      <c r="B49" s="66" t="s">
        <v>67</v>
      </c>
      <c r="C49" s="66" t="s">
        <v>28</v>
      </c>
      <c r="D49" s="66">
        <v>42420</v>
      </c>
      <c r="E49" s="66">
        <v>38435</v>
      </c>
      <c r="F49" s="66">
        <v>57260</v>
      </c>
      <c r="G49" s="66">
        <v>58500</v>
      </c>
      <c r="H49" s="66">
        <v>50600</v>
      </c>
      <c r="I49" s="66">
        <v>73600</v>
      </c>
      <c r="J49" s="66" t="s">
        <v>251</v>
      </c>
      <c r="K49" s="66" t="s">
        <v>251</v>
      </c>
      <c r="L49" s="66" t="s">
        <v>251</v>
      </c>
    </row>
    <row r="50" spans="1:12" x14ac:dyDescent="0.3">
      <c r="A50" s="66" t="s">
        <v>146</v>
      </c>
      <c r="B50" s="66" t="s">
        <v>68</v>
      </c>
      <c r="C50" s="66" t="s">
        <v>28</v>
      </c>
      <c r="D50" s="66">
        <v>109690</v>
      </c>
      <c r="E50" s="66">
        <v>64520</v>
      </c>
      <c r="F50" s="66">
        <v>65280</v>
      </c>
      <c r="G50" s="66">
        <v>77300</v>
      </c>
      <c r="H50" s="66">
        <v>55700</v>
      </c>
      <c r="I50" s="66">
        <v>64900</v>
      </c>
      <c r="J50" s="66" t="s">
        <v>251</v>
      </c>
      <c r="K50" s="66" t="s">
        <v>251</v>
      </c>
      <c r="L50" s="66" t="s">
        <v>251</v>
      </c>
    </row>
    <row r="51" spans="1:12" x14ac:dyDescent="0.3">
      <c r="A51" s="66" t="s">
        <v>147</v>
      </c>
      <c r="B51" s="66" t="s">
        <v>69</v>
      </c>
      <c r="C51" s="66" t="s">
        <v>28</v>
      </c>
      <c r="D51" s="66">
        <v>55585</v>
      </c>
      <c r="E51" s="66">
        <v>31810</v>
      </c>
      <c r="F51" s="66">
        <v>42165</v>
      </c>
      <c r="G51" s="66">
        <v>39500</v>
      </c>
      <c r="H51" s="66">
        <v>45700</v>
      </c>
      <c r="I51" s="66">
        <v>70000</v>
      </c>
      <c r="J51" s="66" t="s">
        <v>251</v>
      </c>
      <c r="K51" s="66" t="s">
        <v>251</v>
      </c>
      <c r="L51" s="66" t="s">
        <v>251</v>
      </c>
    </row>
    <row r="52" spans="1:12" x14ac:dyDescent="0.3">
      <c r="A52" s="66" t="s">
        <v>148</v>
      </c>
      <c r="B52" s="66" t="s">
        <v>70</v>
      </c>
      <c r="C52" s="66" t="s">
        <v>28</v>
      </c>
      <c r="D52" s="66">
        <v>172560</v>
      </c>
      <c r="E52" s="66">
        <v>131360</v>
      </c>
      <c r="F52" s="66">
        <v>161180</v>
      </c>
      <c r="G52" s="66">
        <v>159900</v>
      </c>
      <c r="H52" s="66">
        <v>125400</v>
      </c>
      <c r="I52" s="66">
        <v>146000</v>
      </c>
      <c r="J52" s="66" t="s">
        <v>251</v>
      </c>
      <c r="K52" s="66" t="s">
        <v>251</v>
      </c>
      <c r="L52" s="66" t="s">
        <v>251</v>
      </c>
    </row>
    <row r="53" spans="1:12" x14ac:dyDescent="0.3">
      <c r="A53" s="66" t="s">
        <v>149</v>
      </c>
      <c r="B53" s="66" t="s">
        <v>71</v>
      </c>
      <c r="C53" s="66" t="s">
        <v>28</v>
      </c>
      <c r="D53" s="66">
        <v>72675</v>
      </c>
      <c r="E53" s="66">
        <v>66555</v>
      </c>
      <c r="F53" s="66">
        <v>77080</v>
      </c>
      <c r="G53" s="66">
        <v>87600</v>
      </c>
      <c r="H53" s="66">
        <v>67400</v>
      </c>
      <c r="I53" s="66">
        <v>73200</v>
      </c>
      <c r="J53" s="66" t="s">
        <v>251</v>
      </c>
      <c r="K53" s="66" t="s">
        <v>251</v>
      </c>
      <c r="L53" s="66" t="s">
        <v>251</v>
      </c>
    </row>
    <row r="54" spans="1:12" x14ac:dyDescent="0.3">
      <c r="A54" s="66" t="s">
        <v>150</v>
      </c>
      <c r="B54" s="66" t="s">
        <v>72</v>
      </c>
      <c r="C54" s="66" t="s">
        <v>28</v>
      </c>
      <c r="D54" s="66">
        <v>94655</v>
      </c>
      <c r="E54" s="66">
        <v>58445</v>
      </c>
      <c r="F54" s="66">
        <v>77830</v>
      </c>
      <c r="G54" s="66">
        <v>69100</v>
      </c>
      <c r="H54" s="66">
        <v>53900</v>
      </c>
      <c r="I54" s="66">
        <v>68300</v>
      </c>
      <c r="J54" s="66" t="s">
        <v>251</v>
      </c>
      <c r="K54" s="66" t="s">
        <v>251</v>
      </c>
      <c r="L54" s="66" t="s">
        <v>251</v>
      </c>
    </row>
    <row r="55" spans="1:12" x14ac:dyDescent="0.3">
      <c r="A55" s="66" t="s">
        <v>151</v>
      </c>
      <c r="B55" s="66" t="s">
        <v>73</v>
      </c>
      <c r="C55" s="66" t="s">
        <v>28</v>
      </c>
      <c r="D55" s="66">
        <v>176955</v>
      </c>
      <c r="E55" s="66">
        <v>125370</v>
      </c>
      <c r="F55" s="66">
        <v>148415</v>
      </c>
      <c r="G55" s="66">
        <v>151700</v>
      </c>
      <c r="H55" s="66">
        <v>131800</v>
      </c>
      <c r="I55" s="66">
        <v>146500</v>
      </c>
      <c r="J55" s="66" t="s">
        <v>251</v>
      </c>
      <c r="K55" s="66" t="s">
        <v>251</v>
      </c>
      <c r="L55" s="66" t="s">
        <v>251</v>
      </c>
    </row>
    <row r="56" spans="1:12" x14ac:dyDescent="0.3">
      <c r="A56" s="66" t="s">
        <v>152</v>
      </c>
      <c r="B56" s="66" t="s">
        <v>74</v>
      </c>
      <c r="C56" s="66" t="s">
        <v>28</v>
      </c>
      <c r="D56" s="66">
        <v>41660</v>
      </c>
      <c r="E56" s="66">
        <v>30750</v>
      </c>
      <c r="F56" s="66">
        <v>34180</v>
      </c>
      <c r="G56" s="66">
        <v>34200</v>
      </c>
      <c r="H56" s="66">
        <v>30800</v>
      </c>
      <c r="I56" s="66">
        <v>45700</v>
      </c>
      <c r="J56" s="66" t="s">
        <v>251</v>
      </c>
      <c r="K56" s="66" t="s">
        <v>251</v>
      </c>
      <c r="L56" s="66" t="s">
        <v>251</v>
      </c>
    </row>
    <row r="57" spans="1:12" x14ac:dyDescent="0.3">
      <c r="A57" s="66" t="s">
        <v>153</v>
      </c>
      <c r="B57" s="66" t="s">
        <v>75</v>
      </c>
      <c r="C57" s="66" t="s">
        <v>28</v>
      </c>
      <c r="D57" s="66">
        <v>18990</v>
      </c>
      <c r="E57" s="66">
        <v>18500</v>
      </c>
      <c r="F57" s="66">
        <v>22335</v>
      </c>
      <c r="G57" s="66">
        <v>17700</v>
      </c>
      <c r="H57" s="66">
        <v>16300</v>
      </c>
      <c r="I57" s="66">
        <v>16500</v>
      </c>
      <c r="J57" s="66" t="s">
        <v>251</v>
      </c>
      <c r="K57" s="66" t="s">
        <v>251</v>
      </c>
      <c r="L57" s="66" t="s">
        <v>251</v>
      </c>
    </row>
    <row r="58" spans="1:12" x14ac:dyDescent="0.3">
      <c r="A58" s="66" t="s">
        <v>154</v>
      </c>
      <c r="B58" s="66" t="s">
        <v>76</v>
      </c>
      <c r="C58" s="66" t="s">
        <v>28</v>
      </c>
      <c r="D58" s="66">
        <v>77825</v>
      </c>
      <c r="E58" s="66">
        <v>64455</v>
      </c>
      <c r="F58" s="66">
        <v>79590</v>
      </c>
      <c r="G58" s="66">
        <v>83400</v>
      </c>
      <c r="H58" s="66">
        <v>67200</v>
      </c>
      <c r="I58" s="66">
        <v>68600</v>
      </c>
      <c r="J58" s="66" t="s">
        <v>251</v>
      </c>
      <c r="K58" s="66" t="s">
        <v>251</v>
      </c>
      <c r="L58" s="66" t="s">
        <v>251</v>
      </c>
    </row>
    <row r="59" spans="1:12" x14ac:dyDescent="0.3">
      <c r="A59" s="66" t="s">
        <v>155</v>
      </c>
      <c r="B59" s="66" t="s">
        <v>77</v>
      </c>
      <c r="C59" s="66" t="s">
        <v>28</v>
      </c>
      <c r="D59" s="66">
        <v>39435</v>
      </c>
      <c r="E59" s="66">
        <v>31745</v>
      </c>
      <c r="F59" s="66">
        <v>39095</v>
      </c>
      <c r="G59" s="66">
        <v>41000</v>
      </c>
      <c r="H59" s="66">
        <v>32400</v>
      </c>
      <c r="I59" s="66">
        <v>38100</v>
      </c>
      <c r="J59" s="66" t="s">
        <v>251</v>
      </c>
      <c r="K59" s="66" t="s">
        <v>251</v>
      </c>
      <c r="L59" s="66" t="s">
        <v>251</v>
      </c>
    </row>
    <row r="60" spans="1:12" x14ac:dyDescent="0.3">
      <c r="A60" s="66" t="s">
        <v>156</v>
      </c>
      <c r="B60" s="66" t="s">
        <v>78</v>
      </c>
      <c r="C60" s="66" t="s">
        <v>28</v>
      </c>
      <c r="D60" s="66">
        <v>38480</v>
      </c>
      <c r="E60" s="66">
        <v>11665</v>
      </c>
      <c r="F60" s="66">
        <v>12310</v>
      </c>
      <c r="G60" s="66">
        <v>16400</v>
      </c>
      <c r="H60" s="66">
        <v>17500</v>
      </c>
      <c r="I60" s="66">
        <v>15700</v>
      </c>
      <c r="J60" s="66" t="s">
        <v>251</v>
      </c>
      <c r="K60" s="66" t="s">
        <v>251</v>
      </c>
      <c r="L60" s="66" t="s">
        <v>251</v>
      </c>
    </row>
    <row r="61" spans="1:12" x14ac:dyDescent="0.3">
      <c r="A61" s="66" t="s">
        <v>157</v>
      </c>
      <c r="B61" s="66" t="s">
        <v>79</v>
      </c>
      <c r="C61" s="66" t="s">
        <v>28</v>
      </c>
      <c r="D61" s="66">
        <v>25525</v>
      </c>
      <c r="E61" s="66">
        <v>5055</v>
      </c>
      <c r="F61" s="66">
        <v>6255</v>
      </c>
      <c r="G61" s="66">
        <v>12200</v>
      </c>
      <c r="H61" s="66">
        <v>15300</v>
      </c>
      <c r="I61" s="66">
        <v>15000</v>
      </c>
      <c r="J61" s="66" t="s">
        <v>251</v>
      </c>
      <c r="K61" s="66" t="s">
        <v>251</v>
      </c>
      <c r="L61" s="66" t="s">
        <v>251</v>
      </c>
    </row>
    <row r="62" spans="1:12" x14ac:dyDescent="0.3">
      <c r="A62" s="66" t="s">
        <v>158</v>
      </c>
      <c r="B62" s="66" t="s">
        <v>29</v>
      </c>
      <c r="C62" s="66" t="s">
        <v>28</v>
      </c>
      <c r="D62" s="66">
        <v>1259535</v>
      </c>
      <c r="E62" s="66">
        <v>980855</v>
      </c>
      <c r="F62" s="66">
        <v>1221420</v>
      </c>
      <c r="G62" s="66">
        <v>1313300</v>
      </c>
      <c r="H62" s="66">
        <v>958100</v>
      </c>
      <c r="I62" s="66">
        <v>1170000</v>
      </c>
      <c r="J62" s="66" t="s">
        <v>251</v>
      </c>
      <c r="K62" s="66" t="s">
        <v>251</v>
      </c>
      <c r="L62" s="66" t="s">
        <v>251</v>
      </c>
    </row>
    <row r="63" spans="1:12" x14ac:dyDescent="0.3">
      <c r="A63" s="66" t="s">
        <v>159</v>
      </c>
      <c r="B63" s="66" t="s">
        <v>58</v>
      </c>
      <c r="C63" s="66" t="s">
        <v>28</v>
      </c>
      <c r="D63" s="66">
        <v>-1142685</v>
      </c>
      <c r="E63" s="66">
        <v>-906130</v>
      </c>
      <c r="F63" s="66">
        <v>-1114505</v>
      </c>
      <c r="G63" s="66">
        <v>-1120600</v>
      </c>
      <c r="H63" s="66">
        <v>-877800</v>
      </c>
      <c r="I63" s="66">
        <v>-1037000</v>
      </c>
      <c r="J63" s="66" t="s">
        <v>251</v>
      </c>
      <c r="K63" s="66" t="s">
        <v>251</v>
      </c>
      <c r="L63" s="66" t="s">
        <v>251</v>
      </c>
    </row>
    <row r="64" spans="1:12" x14ac:dyDescent="0.3">
      <c r="A64" s="66" t="s">
        <v>160</v>
      </c>
      <c r="B64" s="66" t="s">
        <v>80</v>
      </c>
      <c r="C64" s="66" t="s">
        <v>28</v>
      </c>
      <c r="D64" s="66">
        <v>116850</v>
      </c>
      <c r="E64" s="66">
        <v>74725</v>
      </c>
      <c r="F64" s="66">
        <v>106915</v>
      </c>
      <c r="G64" s="66">
        <v>192700</v>
      </c>
      <c r="H64" s="66">
        <v>80300</v>
      </c>
      <c r="I64" s="66">
        <v>133000</v>
      </c>
      <c r="J64" s="66" t="s">
        <v>251</v>
      </c>
      <c r="K64" s="66" t="s">
        <v>251</v>
      </c>
      <c r="L64" s="66" t="s">
        <v>251</v>
      </c>
    </row>
    <row r="65" spans="1:12" x14ac:dyDescent="0.3">
      <c r="A65" s="66" t="s">
        <v>161</v>
      </c>
      <c r="B65" s="66" t="s">
        <v>81</v>
      </c>
      <c r="C65" s="66" t="s">
        <v>28</v>
      </c>
      <c r="D65" s="66">
        <v>-34465</v>
      </c>
      <c r="E65" s="66">
        <v>-25090</v>
      </c>
      <c r="F65" s="66">
        <v>-35660</v>
      </c>
      <c r="G65" s="66">
        <v>-26600</v>
      </c>
      <c r="H65" s="66">
        <v>-20800</v>
      </c>
      <c r="I65" s="66">
        <v>-21700</v>
      </c>
      <c r="J65" s="66" t="s">
        <v>251</v>
      </c>
      <c r="K65" s="66" t="s">
        <v>251</v>
      </c>
      <c r="L65" s="66" t="s">
        <v>251</v>
      </c>
    </row>
    <row r="66" spans="1:12" x14ac:dyDescent="0.3">
      <c r="A66" s="66" t="s">
        <v>162</v>
      </c>
      <c r="B66" s="66" t="s">
        <v>82</v>
      </c>
      <c r="C66" s="66" t="s">
        <v>28</v>
      </c>
      <c r="D66" s="66">
        <v>30</v>
      </c>
      <c r="E66" s="66">
        <v>0</v>
      </c>
      <c r="F66" s="66">
        <v>0</v>
      </c>
      <c r="J66" s="66" t="s">
        <v>251</v>
      </c>
      <c r="K66" s="66" t="s">
        <v>251</v>
      </c>
      <c r="L66" s="66" t="s">
        <v>251</v>
      </c>
    </row>
    <row r="67" spans="1:12" x14ac:dyDescent="0.3">
      <c r="A67" s="66" t="s">
        <v>163</v>
      </c>
      <c r="B67" s="66" t="s">
        <v>83</v>
      </c>
      <c r="C67" s="66" t="s">
        <v>28</v>
      </c>
      <c r="D67" s="66">
        <v>-1130</v>
      </c>
      <c r="E67" s="66">
        <v>-870</v>
      </c>
      <c r="F67" s="66">
        <v>-1105</v>
      </c>
      <c r="G67" s="66">
        <v>-900</v>
      </c>
      <c r="H67" s="66">
        <v>-800</v>
      </c>
      <c r="I67" s="66">
        <v>-1600</v>
      </c>
      <c r="J67" s="66" t="s">
        <v>251</v>
      </c>
      <c r="K67" s="66" t="s">
        <v>251</v>
      </c>
      <c r="L67" s="66" t="s">
        <v>251</v>
      </c>
    </row>
    <row r="68" spans="1:12" x14ac:dyDescent="0.3">
      <c r="A68" s="66" t="s">
        <v>164</v>
      </c>
      <c r="B68" s="66" t="s">
        <v>84</v>
      </c>
      <c r="C68" s="66" t="s">
        <v>28</v>
      </c>
      <c r="D68" s="66">
        <v>81285</v>
      </c>
      <c r="E68" s="66">
        <v>48765</v>
      </c>
      <c r="F68" s="66">
        <v>70150</v>
      </c>
      <c r="G68" s="66">
        <v>165200</v>
      </c>
      <c r="H68" s="66">
        <v>58700</v>
      </c>
      <c r="I68" s="66">
        <v>109700</v>
      </c>
      <c r="J68" s="66" t="s">
        <v>251</v>
      </c>
      <c r="K68" s="66" t="s">
        <v>251</v>
      </c>
      <c r="L68" s="66" t="s">
        <v>251</v>
      </c>
    </row>
    <row r="69" spans="1:12" x14ac:dyDescent="0.3">
      <c r="A69" s="66" t="s">
        <v>165</v>
      </c>
      <c r="B69" s="66" t="s">
        <v>85</v>
      </c>
      <c r="C69" s="66" t="s">
        <v>28</v>
      </c>
      <c r="D69" s="66">
        <v>5</v>
      </c>
      <c r="E69" s="66">
        <v>70</v>
      </c>
      <c r="F69" s="66">
        <v>145</v>
      </c>
      <c r="G69" s="66">
        <v>100</v>
      </c>
      <c r="H69" s="66">
        <v>0</v>
      </c>
      <c r="I69" s="66">
        <v>0</v>
      </c>
      <c r="J69" s="66" t="s">
        <v>251</v>
      </c>
      <c r="K69" s="66" t="s">
        <v>251</v>
      </c>
      <c r="L69" s="66" t="s">
        <v>251</v>
      </c>
    </row>
    <row r="70" spans="1:12" x14ac:dyDescent="0.3">
      <c r="A70" s="66" t="s">
        <v>166</v>
      </c>
      <c r="B70" s="66" t="s">
        <v>86</v>
      </c>
      <c r="C70" s="66" t="s">
        <v>28</v>
      </c>
      <c r="D70" s="66">
        <v>-20240</v>
      </c>
      <c r="E70" s="66">
        <v>-17845</v>
      </c>
      <c r="F70" s="66">
        <v>-29990</v>
      </c>
      <c r="G70" s="66">
        <v>-28300</v>
      </c>
      <c r="H70" s="66">
        <v>-13800</v>
      </c>
      <c r="I70" s="66">
        <v>-18500</v>
      </c>
      <c r="J70" s="66" t="s">
        <v>251</v>
      </c>
      <c r="K70" s="66" t="s">
        <v>251</v>
      </c>
      <c r="L70" s="66" t="s">
        <v>251</v>
      </c>
    </row>
    <row r="71" spans="1:12" x14ac:dyDescent="0.3">
      <c r="A71" s="66" t="s">
        <v>167</v>
      </c>
      <c r="B71" s="66" t="s">
        <v>87</v>
      </c>
      <c r="C71" s="66" t="s">
        <v>28</v>
      </c>
      <c r="D71" s="66">
        <v>61050</v>
      </c>
      <c r="E71" s="66">
        <v>30990</v>
      </c>
      <c r="F71" s="66">
        <v>40305</v>
      </c>
      <c r="G71" s="66">
        <v>137000</v>
      </c>
      <c r="H71" s="66">
        <v>44900</v>
      </c>
      <c r="I71" s="66">
        <v>91200</v>
      </c>
      <c r="J71" s="66" t="s">
        <v>251</v>
      </c>
      <c r="K71" s="66" t="s">
        <v>251</v>
      </c>
      <c r="L71" s="66" t="s">
        <v>251</v>
      </c>
    </row>
    <row r="72" spans="1:12" x14ac:dyDescent="0.3">
      <c r="A72" s="66" t="s">
        <v>168</v>
      </c>
      <c r="B72" s="66" t="s">
        <v>88</v>
      </c>
    </row>
    <row r="73" spans="1:12" x14ac:dyDescent="0.3">
      <c r="A73" s="66" t="s">
        <v>169</v>
      </c>
      <c r="B73" s="66" t="s">
        <v>89</v>
      </c>
      <c r="C73" s="66" t="s">
        <v>28</v>
      </c>
      <c r="D73" s="66">
        <v>2987390</v>
      </c>
      <c r="E73" s="66">
        <v>2161010</v>
      </c>
      <c r="F73" s="66">
        <v>2658160</v>
      </c>
      <c r="G73" s="66">
        <v>2658700</v>
      </c>
      <c r="H73" s="66">
        <v>2026400</v>
      </c>
      <c r="I73" s="66">
        <v>2218900</v>
      </c>
      <c r="J73" s="66" t="s">
        <v>251</v>
      </c>
      <c r="K73" s="66" t="s">
        <v>251</v>
      </c>
      <c r="L73" s="66" t="s">
        <v>251</v>
      </c>
    </row>
    <row r="74" spans="1:12" x14ac:dyDescent="0.3">
      <c r="A74" s="66" t="s">
        <v>170</v>
      </c>
      <c r="B74" s="66" t="s">
        <v>90</v>
      </c>
      <c r="C74" s="66" t="s">
        <v>28</v>
      </c>
      <c r="D74" s="66">
        <v>772250</v>
      </c>
      <c r="E74" s="66">
        <v>630730</v>
      </c>
      <c r="F74" s="66">
        <v>628690</v>
      </c>
      <c r="G74" s="66">
        <v>901000</v>
      </c>
      <c r="H74" s="66">
        <v>601600</v>
      </c>
      <c r="I74" s="66">
        <v>697900</v>
      </c>
      <c r="J74" s="66" t="s">
        <v>251</v>
      </c>
      <c r="K74" s="66" t="s">
        <v>251</v>
      </c>
      <c r="L74" s="66" t="s">
        <v>251</v>
      </c>
    </row>
    <row r="75" spans="1:12" x14ac:dyDescent="0.3">
      <c r="A75" s="66" t="s">
        <v>171</v>
      </c>
      <c r="B75" s="66" t="s">
        <v>91</v>
      </c>
      <c r="C75" s="66" t="s">
        <v>28</v>
      </c>
      <c r="D75" s="66">
        <v>1737605</v>
      </c>
      <c r="E75" s="66">
        <v>1174435</v>
      </c>
      <c r="F75" s="66">
        <v>1655915</v>
      </c>
      <c r="G75" s="66">
        <v>1394200</v>
      </c>
      <c r="H75" s="66">
        <v>1164900</v>
      </c>
      <c r="I75" s="66">
        <v>1275300</v>
      </c>
      <c r="J75" s="66" t="s">
        <v>251</v>
      </c>
      <c r="K75" s="66" t="s">
        <v>251</v>
      </c>
      <c r="L75" s="66" t="s">
        <v>251</v>
      </c>
    </row>
    <row r="76" spans="1:12" x14ac:dyDescent="0.3">
      <c r="A76" s="66" t="s">
        <v>172</v>
      </c>
      <c r="B76" s="66" t="s">
        <v>92</v>
      </c>
      <c r="C76" s="66" t="s">
        <v>28</v>
      </c>
      <c r="D76" s="66">
        <v>2499805</v>
      </c>
      <c r="E76" s="66">
        <v>1743425</v>
      </c>
      <c r="F76" s="66">
        <v>2124455</v>
      </c>
      <c r="G76" s="66">
        <v>2076200</v>
      </c>
      <c r="H76" s="66">
        <v>1638000</v>
      </c>
      <c r="I76" s="66">
        <v>1766700</v>
      </c>
      <c r="J76" s="66" t="s">
        <v>251</v>
      </c>
      <c r="K76" s="66" t="s">
        <v>251</v>
      </c>
      <c r="L76" s="66" t="s">
        <v>251</v>
      </c>
    </row>
    <row r="77" spans="1:12" x14ac:dyDescent="0.3">
      <c r="A77" s="66" t="s">
        <v>173</v>
      </c>
      <c r="B77" s="66" t="s">
        <v>93</v>
      </c>
      <c r="C77" s="66" t="s">
        <v>28</v>
      </c>
      <c r="D77" s="66">
        <v>680005</v>
      </c>
      <c r="E77" s="66">
        <v>401035</v>
      </c>
      <c r="F77" s="66">
        <v>586965</v>
      </c>
      <c r="G77" s="66">
        <v>538700</v>
      </c>
      <c r="H77" s="66">
        <v>485500</v>
      </c>
      <c r="I77" s="66">
        <v>573500</v>
      </c>
      <c r="J77" s="66" t="s">
        <v>251</v>
      </c>
      <c r="K77" s="66" t="s">
        <v>251</v>
      </c>
      <c r="L77" s="66" t="s">
        <v>251</v>
      </c>
    </row>
    <row r="78" spans="1:12" x14ac:dyDescent="0.3">
      <c r="A78" s="66" t="s">
        <v>174</v>
      </c>
      <c r="B78" s="66" t="s">
        <v>94</v>
      </c>
      <c r="C78" s="66" t="s">
        <v>28</v>
      </c>
      <c r="D78" s="66">
        <v>1081045</v>
      </c>
      <c r="E78" s="66">
        <v>933040</v>
      </c>
      <c r="F78" s="66">
        <v>971190</v>
      </c>
      <c r="G78" s="66">
        <v>1045500</v>
      </c>
      <c r="H78" s="66">
        <v>754000</v>
      </c>
      <c r="I78" s="66">
        <v>730200</v>
      </c>
      <c r="J78" s="66" t="s">
        <v>251</v>
      </c>
      <c r="K78" s="66" t="s">
        <v>251</v>
      </c>
      <c r="L78" s="66" t="s">
        <v>251</v>
      </c>
    </row>
    <row r="79" spans="1:12" x14ac:dyDescent="0.3">
      <c r="A79" s="66" t="s">
        <v>175</v>
      </c>
      <c r="B79" s="66" t="s">
        <v>95</v>
      </c>
      <c r="C79" s="66" t="s">
        <v>28</v>
      </c>
      <c r="D79" s="66">
        <v>194970</v>
      </c>
      <c r="E79" s="66">
        <v>126985</v>
      </c>
      <c r="F79" s="66">
        <v>151115</v>
      </c>
      <c r="G79" s="66">
        <v>184400</v>
      </c>
      <c r="H79" s="66">
        <v>125100</v>
      </c>
      <c r="I79" s="66">
        <v>185000</v>
      </c>
      <c r="J79" s="66" t="s">
        <v>251</v>
      </c>
      <c r="K79" s="66" t="s">
        <v>251</v>
      </c>
      <c r="L79" s="66" t="s">
        <v>251</v>
      </c>
    </row>
  </sheetData>
  <sheetProtection algorithmName="SHA-512" hashValue="PACiD3zQU9UyVVwYKdh99aExPlRaKP4x9IBggpFh1pTF4TwlKBjJX2v3mAXhHdW7TxoqEZMKpsABlPis4/AbPw==" saltValue="SZtDpHGULUT9+GjicUt0w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Publication</vt:lpstr>
      <vt:lpstr>Inhalte</vt:lpstr>
      <vt:lpstr>OTEAll</vt:lpstr>
      <vt:lpstr>OTE1</vt:lpstr>
      <vt:lpstr>OTE3</vt:lpstr>
      <vt:lpstr>OTE45</vt:lpstr>
      <vt:lpstr>OTE46</vt:lpstr>
      <vt:lpstr>OTE47</vt:lpstr>
      <vt:lpstr>OTE5</vt:lpstr>
      <vt:lpstr>Publication!Impression_des_titres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Jacqué</dc:creator>
  <cp:lastModifiedBy>Sandra Brücher</cp:lastModifiedBy>
  <cp:lastPrinted>2021-12-16T09:47:56Z</cp:lastPrinted>
  <dcterms:created xsi:type="dcterms:W3CDTF">2019-07-02T09:30:17Z</dcterms:created>
  <dcterms:modified xsi:type="dcterms:W3CDTF">2023-12-14T11:57:12Z</dcterms:modified>
</cp:coreProperties>
</file>