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Auswertungen\Phyto\2023 Final version\7) Publication (sans adjuvants)\"/>
    </mc:Choice>
  </mc:AlternateContent>
  <xr:revisionPtr revIDLastSave="0" documentId="13_ncr:1_{B28AB480-884D-49E6-8B7B-4DE78AB2CDC3}" xr6:coauthVersionLast="47" xr6:coauthVersionMax="47" xr10:uidLastSave="{00000000-0000-0000-0000-000000000000}"/>
  <workbookProtection workbookAlgorithmName="SHA-512" workbookHashValue="4xHrIw4GxpjdI4Xel8nsjSQgoEXXJoIHlyaYGCO9CiAacWtiXfZoo5saBpVlfdX8F5Z5R0eMVbq40aJbST0w5Q==" workbookSaltValue="DDJ5ql5A7yU/Sq8LRczUfw==" workbookSpinCount="100000" lockStructure="1"/>
  <bookViews>
    <workbookView xWindow="-57720" yWindow="-120" windowWidth="29040" windowHeight="15840" xr2:uid="{8F5A42E7-1AD4-4C7E-8F54-63D808CC24B1}"/>
  </bookViews>
  <sheets>
    <sheet name="Publication" sheetId="8" r:id="rId1"/>
    <sheet name="EUROSTAT-Code used" sheetId="1" state="hidden" r:id="rId2"/>
    <sheet name="EUROSTAT-Code" sheetId="3" state="hidden" r:id="rId3"/>
    <sheet name="1" sheetId="6" state="hidden" r:id="rId4"/>
    <sheet name="2" sheetId="16" state="hidden" r:id="rId5"/>
    <sheet name="3" sheetId="15" state="hidden" r:id="rId6"/>
    <sheet name="4" sheetId="10" state="hidden" r:id="rId7"/>
    <sheet name="5" sheetId="2" state="hidden" r:id="rId8"/>
    <sheet name="6" sheetId="7" state="hidden" r:id="rId9"/>
    <sheet name="7" sheetId="9" state="hidden" r:id="rId10"/>
    <sheet name="8" sheetId="12" state="hidden" r:id="rId11"/>
    <sheet name="9" sheetId="13" state="hidden" r:id="rId12"/>
    <sheet name="10" sheetId="17" state="hidden" r:id="rId13"/>
    <sheet name="11" sheetId="18" state="hidden" r:id="rId14"/>
    <sheet name="12" sheetId="19" state="hidden" r:id="rId15"/>
    <sheet name="BigMovers" sheetId="11" state="hidden" r:id="rId16"/>
  </sheets>
  <definedNames>
    <definedName name="_xlnm._FilterDatabase" localSheetId="15" hidden="1">BigMovers!$A$1:$D$1</definedName>
    <definedName name="_xlnm._FilterDatabase" localSheetId="2" hidden="1">'EUROSTAT-Code'!$G$2:$H$2</definedName>
    <definedName name="_xlnm._FilterDatabase" localSheetId="1" hidden="1">'EUROSTAT-Code'!$A$1:$B$1</definedName>
    <definedName name="_xlnm._FilterDatabase" localSheetId="0" hidden="1">Publication!$A$26:$N$265</definedName>
    <definedName name="_xlnm.Print_Titles" localSheetId="0">Publication!$2:$4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9" l="1"/>
  <c r="F5" i="19"/>
  <c r="G5" i="19"/>
  <c r="H5" i="19"/>
  <c r="I5" i="19"/>
  <c r="J5" i="19"/>
  <c r="K5" i="19"/>
  <c r="L5" i="19"/>
  <c r="M5" i="19"/>
  <c r="N5" i="19"/>
  <c r="O5" i="19"/>
  <c r="P5" i="19"/>
  <c r="Q5" i="19"/>
  <c r="D5" i="19"/>
  <c r="D6" i="19"/>
  <c r="D72" i="18" l="1"/>
  <c r="A193" i="19"/>
  <c r="A192" i="19"/>
  <c r="A191" i="19"/>
  <c r="A190" i="19"/>
  <c r="A189" i="19"/>
  <c r="A188" i="19"/>
  <c r="A187" i="19"/>
  <c r="A186" i="19"/>
  <c r="A185" i="19"/>
  <c r="A184" i="19"/>
  <c r="A183" i="19"/>
  <c r="A182" i="19"/>
  <c r="A181" i="19"/>
  <c r="A180" i="19"/>
  <c r="A179" i="19"/>
  <c r="A178" i="19"/>
  <c r="A177" i="19"/>
  <c r="A176" i="19"/>
  <c r="A175" i="19"/>
  <c r="A174" i="19"/>
  <c r="A173" i="19"/>
  <c r="A172" i="19"/>
  <c r="A171" i="19"/>
  <c r="A170" i="19"/>
  <c r="A169" i="19"/>
  <c r="A168" i="19"/>
  <c r="A167" i="19"/>
  <c r="A166" i="19"/>
  <c r="A165" i="19"/>
  <c r="A164" i="19"/>
  <c r="A163" i="19"/>
  <c r="A162" i="19"/>
  <c r="A161" i="19"/>
  <c r="A160" i="19"/>
  <c r="A159" i="19"/>
  <c r="A158" i="19"/>
  <c r="A157" i="19"/>
  <c r="A156" i="19"/>
  <c r="A155" i="19"/>
  <c r="A154" i="19"/>
  <c r="A153" i="19"/>
  <c r="A152" i="19"/>
  <c r="A151" i="19"/>
  <c r="A150" i="19"/>
  <c r="A149" i="19"/>
  <c r="A148" i="19"/>
  <c r="A147" i="19"/>
  <c r="A146" i="19"/>
  <c r="A145" i="19"/>
  <c r="A144" i="19"/>
  <c r="A143" i="19"/>
  <c r="A142" i="19"/>
  <c r="A141" i="19"/>
  <c r="A140" i="19"/>
  <c r="A139" i="19"/>
  <c r="A138" i="19"/>
  <c r="A137" i="19"/>
  <c r="A136" i="19"/>
  <c r="A135" i="19"/>
  <c r="A134" i="19"/>
  <c r="A133" i="19"/>
  <c r="A132" i="19"/>
  <c r="A131" i="19"/>
  <c r="A130" i="19"/>
  <c r="A129" i="19"/>
  <c r="A128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9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Q178" i="18"/>
  <c r="D178" i="18"/>
  <c r="Q6" i="18"/>
  <c r="Q72" i="18"/>
  <c r="Q149" i="18"/>
  <c r="D149" i="18"/>
  <c r="D175" i="18"/>
  <c r="D6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7" i="18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O221" i="8"/>
  <c r="O105" i="8"/>
  <c r="O72" i="8"/>
  <c r="O36" i="8"/>
  <c r="O208" i="8"/>
  <c r="O54" i="8"/>
  <c r="O257" i="8"/>
  <c r="O137" i="8"/>
  <c r="O107" i="8"/>
  <c r="O152" i="8"/>
  <c r="O100" i="8"/>
  <c r="O190" i="8"/>
  <c r="O42" i="8"/>
  <c r="O205" i="8"/>
  <c r="O174" i="8"/>
  <c r="O155" i="8"/>
  <c r="O57" i="8"/>
  <c r="O199" i="8"/>
  <c r="O249" i="8"/>
  <c r="O130" i="8"/>
  <c r="O207" i="8"/>
  <c r="O171" i="8"/>
  <c r="O65" i="8"/>
  <c r="O80" i="8"/>
  <c r="O233" i="8"/>
  <c r="O55" i="8"/>
  <c r="O122" i="8"/>
  <c r="O114" i="8"/>
  <c r="O181" i="8"/>
  <c r="O140" i="8"/>
  <c r="O85" i="8"/>
  <c r="O178" i="8"/>
  <c r="O120" i="8"/>
  <c r="O169" i="8"/>
  <c r="O111" i="8"/>
  <c r="O243" i="8"/>
  <c r="O103" i="8"/>
  <c r="O61" i="8"/>
  <c r="O139" i="8"/>
  <c r="O48" i="8"/>
  <c r="O88" i="8"/>
  <c r="O161" i="8"/>
  <c r="O58" i="8"/>
  <c r="O150" i="8"/>
  <c r="O217" i="8"/>
  <c r="O51" i="8"/>
  <c r="O109" i="8"/>
  <c r="O188" i="8"/>
  <c r="O115" i="8"/>
  <c r="O75" i="8"/>
  <c r="O250" i="8"/>
  <c r="O96" i="8"/>
  <c r="O67" i="8"/>
  <c r="O153" i="8"/>
  <c r="O212" i="8"/>
  <c r="O117" i="8"/>
  <c r="O168" i="8"/>
  <c r="O134" i="8"/>
  <c r="O163" i="8"/>
  <c r="O4" i="8"/>
  <c r="O179" i="8"/>
  <c r="O66" i="8"/>
  <c r="O261" i="8"/>
  <c r="O46" i="8"/>
  <c r="O223" i="8"/>
  <c r="O147" i="8"/>
  <c r="O194" i="8"/>
  <c r="O124" i="8"/>
  <c r="O129" i="8"/>
  <c r="O73" i="8"/>
  <c r="O193" i="8"/>
  <c r="O86" i="8"/>
  <c r="O143" i="8"/>
  <c r="O79" i="8"/>
  <c r="O231" i="8"/>
  <c r="O82" i="8"/>
  <c r="O127" i="8"/>
  <c r="O135" i="8"/>
  <c r="L34" i="8"/>
  <c r="O62" i="8"/>
  <c r="O218" i="8"/>
  <c r="O71" i="8"/>
  <c r="O263" i="8"/>
  <c r="O160" i="8"/>
  <c r="O91" i="8"/>
  <c r="O70" i="8"/>
  <c r="O60" i="8"/>
  <c r="O251" i="8"/>
  <c r="O209" i="8"/>
  <c r="O142" i="8"/>
  <c r="O31" i="8"/>
  <c r="O253" i="8"/>
  <c r="O187" i="8"/>
  <c r="O64" i="8"/>
  <c r="O236" i="8"/>
  <c r="O133" i="8"/>
  <c r="O255" i="8"/>
  <c r="G58" i="8"/>
  <c r="O227" i="8"/>
  <c r="O148" i="8"/>
  <c r="O183" i="8"/>
  <c r="O191" i="8"/>
  <c r="O149" i="8"/>
  <c r="O29" i="8"/>
  <c r="O112" i="8"/>
  <c r="O256" i="8"/>
  <c r="O225" i="8"/>
  <c r="O104" i="8"/>
  <c r="O89" i="8"/>
  <c r="O141" i="8"/>
  <c r="O175" i="8"/>
  <c r="O244" i="8"/>
  <c r="O39" i="8"/>
  <c r="O186" i="8"/>
  <c r="O206" i="8"/>
  <c r="O56" i="8"/>
  <c r="O184" i="8"/>
  <c r="O132" i="8"/>
  <c r="O78" i="8"/>
  <c r="O215" i="8"/>
  <c r="O200" i="8"/>
  <c r="O154" i="8"/>
  <c r="O144" i="8"/>
  <c r="O138" i="8"/>
  <c r="O247" i="8"/>
  <c r="O210" i="8"/>
  <c r="O83" i="8"/>
  <c r="O151" i="8"/>
  <c r="O159" i="8"/>
  <c r="O185" i="8"/>
  <c r="O81" i="8"/>
  <c r="O224" i="8"/>
  <c r="O230" i="8"/>
  <c r="O116" i="8"/>
  <c r="O45" i="8"/>
  <c r="O49" i="8"/>
  <c r="O198" i="8"/>
  <c r="O76" i="8"/>
  <c r="O239" i="8"/>
  <c r="O98" i="8"/>
  <c r="O101" i="8"/>
  <c r="O158" i="8"/>
  <c r="O228" i="8"/>
  <c r="O77" i="8"/>
  <c r="O97" i="8"/>
  <c r="O84" i="8"/>
  <c r="O126" i="8"/>
  <c r="O246" i="8"/>
  <c r="O219" i="8"/>
  <c r="O74" i="8"/>
  <c r="O258" i="8"/>
  <c r="O33" i="8"/>
  <c r="O265" i="8"/>
  <c r="O87" i="8"/>
  <c r="O189" i="8"/>
  <c r="O226" i="8"/>
  <c r="O170" i="8"/>
  <c r="O172" i="8"/>
  <c r="O119" i="8"/>
  <c r="O69" i="8"/>
  <c r="O214" i="8"/>
  <c r="O213" i="8"/>
  <c r="O167" i="8"/>
  <c r="O222" i="8"/>
  <c r="O34" i="8"/>
  <c r="O131" i="8"/>
  <c r="O68" i="8"/>
  <c r="O90" i="8"/>
  <c r="O32" i="8"/>
  <c r="O108" i="8"/>
  <c r="O240" i="8"/>
  <c r="O35" i="8"/>
  <c r="O92" i="8"/>
  <c r="O196" i="8"/>
  <c r="O93" i="8"/>
  <c r="O118" i="8"/>
  <c r="O95" i="8"/>
  <c r="O40" i="8"/>
  <c r="O157" i="8"/>
  <c r="O202" i="8"/>
  <c r="O201" i="8"/>
  <c r="O41" i="8"/>
  <c r="O63" i="8"/>
  <c r="O235" i="8"/>
  <c r="O173" i="8"/>
  <c r="O237" i="8"/>
  <c r="O259" i="8"/>
  <c r="O234" i="8"/>
  <c r="O216" i="8"/>
  <c r="O192" i="8"/>
  <c r="O180" i="8"/>
  <c r="O53" i="8"/>
  <c r="O203" i="8"/>
  <c r="O146" i="8"/>
  <c r="O121" i="8"/>
  <c r="O99" i="8"/>
  <c r="O156" i="8"/>
  <c r="O166" i="8"/>
  <c r="O164" i="8"/>
  <c r="O242" i="8"/>
  <c r="O30" i="8"/>
  <c r="O229" i="8"/>
  <c r="O220" i="8"/>
  <c r="O241" i="8"/>
  <c r="O94" i="8"/>
  <c r="O252" i="8"/>
  <c r="O50" i="8"/>
  <c r="O125" i="8"/>
  <c r="O264" i="8"/>
  <c r="O162" i="8"/>
  <c r="O38" i="8"/>
  <c r="O44" i="8"/>
  <c r="O43" i="8"/>
  <c r="O136" i="8"/>
  <c r="O254" i="8"/>
  <c r="O195" i="8"/>
  <c r="O47" i="8"/>
  <c r="O52" i="8"/>
  <c r="O59" i="8"/>
  <c r="O128" i="8"/>
  <c r="O145" i="8"/>
  <c r="O37" i="8"/>
  <c r="O238" i="8"/>
  <c r="O211" i="8"/>
  <c r="O232" i="8"/>
  <c r="O262" i="8"/>
  <c r="O102" i="8"/>
  <c r="O177" i="8"/>
  <c r="O165" i="8"/>
  <c r="O176" i="8"/>
  <c r="O110" i="8"/>
  <c r="O182" i="8"/>
  <c r="O106" i="8"/>
  <c r="O197" i="8"/>
  <c r="O123" i="8"/>
  <c r="O113" i="8" l="1"/>
  <c r="O204" i="8"/>
  <c r="O28" i="8"/>
  <c r="O260" i="8"/>
  <c r="O245" i="8"/>
  <c r="O248" i="8"/>
  <c r="J5" i="18"/>
  <c r="I5" i="18"/>
  <c r="O5" i="18"/>
  <c r="G5" i="18"/>
  <c r="H5" i="18"/>
  <c r="N5" i="18"/>
  <c r="F5" i="18"/>
  <c r="P5" i="18"/>
  <c r="M5" i="18"/>
  <c r="L5" i="18"/>
  <c r="E5" i="18"/>
  <c r="K5" i="18"/>
  <c r="D5" i="18"/>
  <c r="Q5" i="18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O26" i="8" l="1"/>
  <c r="R182" i="16"/>
  <c r="S182" i="16" s="1"/>
  <c r="R181" i="16"/>
  <c r="R180" i="16"/>
  <c r="R179" i="16"/>
  <c r="R178" i="16"/>
  <c r="R177" i="16"/>
  <c r="R176" i="16"/>
  <c r="R175" i="16"/>
  <c r="R174" i="16"/>
  <c r="R173" i="16"/>
  <c r="S173" i="16" s="1"/>
  <c r="R172" i="16"/>
  <c r="S172" i="16" s="1"/>
  <c r="R171" i="16"/>
  <c r="S171" i="16" s="1"/>
  <c r="R170" i="16"/>
  <c r="S170" i="16" s="1"/>
  <c r="R169" i="16"/>
  <c r="S169" i="16" s="1"/>
  <c r="R168" i="16"/>
  <c r="S168" i="16" s="1"/>
  <c r="R167" i="16"/>
  <c r="S167" i="16" s="1"/>
  <c r="S166" i="16"/>
  <c r="R165" i="16"/>
  <c r="S165" i="16" s="1"/>
  <c r="S164" i="16"/>
  <c r="R163" i="16"/>
  <c r="S163" i="16" s="1"/>
  <c r="A163" i="16"/>
  <c r="R162" i="16"/>
  <c r="S162" i="16" s="1"/>
  <c r="A162" i="16"/>
  <c r="R159" i="16"/>
  <c r="S159" i="16" s="1"/>
  <c r="A159" i="16"/>
  <c r="R157" i="16"/>
  <c r="S157" i="16" s="1"/>
  <c r="A157" i="16"/>
  <c r="R156" i="16"/>
  <c r="S156" i="16" s="1"/>
  <c r="A156" i="16"/>
  <c r="R155" i="16"/>
  <c r="S155" i="16" s="1"/>
  <c r="A155" i="16"/>
  <c r="R154" i="16"/>
  <c r="S154" i="16" s="1"/>
  <c r="A154" i="16"/>
  <c r="R153" i="16"/>
  <c r="S153" i="16" s="1"/>
  <c r="A153" i="16"/>
  <c r="R152" i="16"/>
  <c r="S152" i="16" s="1"/>
  <c r="A152" i="16"/>
  <c r="R151" i="16"/>
  <c r="S151" i="16" s="1"/>
  <c r="A151" i="16"/>
  <c r="R150" i="16"/>
  <c r="S150" i="16" s="1"/>
  <c r="A150" i="16"/>
  <c r="R149" i="16"/>
  <c r="S149" i="16" s="1"/>
  <c r="A149" i="16"/>
  <c r="R148" i="16"/>
  <c r="S148" i="16" s="1"/>
  <c r="A148" i="16"/>
  <c r="R147" i="16"/>
  <c r="S147" i="16" s="1"/>
  <c r="A147" i="16"/>
  <c r="R146" i="16"/>
  <c r="S146" i="16" s="1"/>
  <c r="A146" i="16"/>
  <c r="R145" i="16"/>
  <c r="S145" i="16" s="1"/>
  <c r="A145" i="16"/>
  <c r="R144" i="16"/>
  <c r="S144" i="16" s="1"/>
  <c r="A144" i="16"/>
  <c r="R143" i="16"/>
  <c r="S143" i="16" s="1"/>
  <c r="A143" i="16"/>
  <c r="R142" i="16"/>
  <c r="S142" i="16" s="1"/>
  <c r="A142" i="16"/>
  <c r="R141" i="16"/>
  <c r="S141" i="16" s="1"/>
  <c r="A141" i="16"/>
  <c r="R140" i="16"/>
  <c r="S140" i="16" s="1"/>
  <c r="A140" i="16"/>
  <c r="R139" i="16"/>
  <c r="S139" i="16" s="1"/>
  <c r="A139" i="16"/>
  <c r="S138" i="16"/>
  <c r="A138" i="16"/>
  <c r="R137" i="16"/>
  <c r="S137" i="16" s="1"/>
  <c r="A137" i="16"/>
  <c r="R136" i="16"/>
  <c r="S136" i="16" s="1"/>
  <c r="A136" i="16"/>
  <c r="R135" i="16"/>
  <c r="S135" i="16" s="1"/>
  <c r="A135" i="16"/>
  <c r="R134" i="16"/>
  <c r="S134" i="16" s="1"/>
  <c r="A134" i="16"/>
  <c r="R133" i="16"/>
  <c r="S133" i="16" s="1"/>
  <c r="A133" i="16"/>
  <c r="R132" i="16"/>
  <c r="S132" i="16" s="1"/>
  <c r="A132" i="16"/>
  <c r="R131" i="16"/>
  <c r="S131" i="16" s="1"/>
  <c r="A131" i="16"/>
  <c r="R130" i="16"/>
  <c r="S130" i="16" s="1"/>
  <c r="A130" i="16"/>
  <c r="R129" i="16"/>
  <c r="S129" i="16" s="1"/>
  <c r="A129" i="16"/>
  <c r="R128" i="16"/>
  <c r="S128" i="16" s="1"/>
  <c r="A128" i="16"/>
  <c r="R127" i="16"/>
  <c r="S127" i="16" s="1"/>
  <c r="A127" i="16"/>
  <c r="R126" i="16"/>
  <c r="S126" i="16" s="1"/>
  <c r="A126" i="16"/>
  <c r="R125" i="16"/>
  <c r="S125" i="16" s="1"/>
  <c r="A125" i="16"/>
  <c r="R124" i="16"/>
  <c r="S124" i="16" s="1"/>
  <c r="A124" i="16"/>
  <c r="R123" i="16"/>
  <c r="S123" i="16" s="1"/>
  <c r="A123" i="16"/>
  <c r="R122" i="16"/>
  <c r="S122" i="16" s="1"/>
  <c r="A122" i="16"/>
  <c r="R121" i="16"/>
  <c r="S121" i="16" s="1"/>
  <c r="A121" i="16"/>
  <c r="R120" i="16"/>
  <c r="S120" i="16" s="1"/>
  <c r="A120" i="16"/>
  <c r="R119" i="16"/>
  <c r="S119" i="16" s="1"/>
  <c r="A119" i="16"/>
  <c r="R118" i="16"/>
  <c r="S118" i="16" s="1"/>
  <c r="A118" i="16"/>
  <c r="R117" i="16"/>
  <c r="S117" i="16" s="1"/>
  <c r="A117" i="16"/>
  <c r="R116" i="16"/>
  <c r="S116" i="16" s="1"/>
  <c r="A116" i="16"/>
  <c r="R115" i="16"/>
  <c r="S115" i="16" s="1"/>
  <c r="A115" i="16"/>
  <c r="R114" i="16"/>
  <c r="S114" i="16" s="1"/>
  <c r="A114" i="16"/>
  <c r="R113" i="16"/>
  <c r="S113" i="16" s="1"/>
  <c r="A113" i="16"/>
  <c r="R112" i="16"/>
  <c r="S112" i="16" s="1"/>
  <c r="A112" i="16"/>
  <c r="R111" i="16"/>
  <c r="S111" i="16" s="1"/>
  <c r="A111" i="16"/>
  <c r="R110" i="16"/>
  <c r="S110" i="16" s="1"/>
  <c r="A110" i="16"/>
  <c r="R109" i="16"/>
  <c r="S109" i="16" s="1"/>
  <c r="A109" i="16"/>
  <c r="R108" i="16"/>
  <c r="S108" i="16" s="1"/>
  <c r="A108" i="16"/>
  <c r="R107" i="16"/>
  <c r="S107" i="16" s="1"/>
  <c r="A107" i="16"/>
  <c r="R106" i="16"/>
  <c r="S106" i="16" s="1"/>
  <c r="A106" i="16"/>
  <c r="R105" i="16"/>
  <c r="S105" i="16" s="1"/>
  <c r="A105" i="16"/>
  <c r="R104" i="16"/>
  <c r="S104" i="16" s="1"/>
  <c r="A104" i="16"/>
  <c r="R103" i="16"/>
  <c r="S103" i="16" s="1"/>
  <c r="A103" i="16"/>
  <c r="R102" i="16"/>
  <c r="S102" i="16" s="1"/>
  <c r="A102" i="16"/>
  <c r="R101" i="16"/>
  <c r="S101" i="16" s="1"/>
  <c r="A101" i="16"/>
  <c r="R100" i="16"/>
  <c r="S100" i="16" s="1"/>
  <c r="A100" i="16"/>
  <c r="R99" i="16"/>
  <c r="S99" i="16" s="1"/>
  <c r="A99" i="16"/>
  <c r="R98" i="16"/>
  <c r="S98" i="16" s="1"/>
  <c r="A98" i="16"/>
  <c r="R97" i="16"/>
  <c r="S97" i="16" s="1"/>
  <c r="A97" i="16"/>
  <c r="R96" i="16"/>
  <c r="S96" i="16" s="1"/>
  <c r="A96" i="16"/>
  <c r="R95" i="16"/>
  <c r="S95" i="16" s="1"/>
  <c r="A95" i="16"/>
  <c r="R94" i="16"/>
  <c r="S94" i="16" s="1"/>
  <c r="A94" i="16"/>
  <c r="R93" i="16"/>
  <c r="S93" i="16" s="1"/>
  <c r="A93" i="16"/>
  <c r="R92" i="16"/>
  <c r="S92" i="16" s="1"/>
  <c r="A92" i="16"/>
  <c r="R91" i="16"/>
  <c r="S91" i="16" s="1"/>
  <c r="A91" i="16"/>
  <c r="S90" i="16"/>
  <c r="R90" i="16"/>
  <c r="A90" i="16"/>
  <c r="R89" i="16"/>
  <c r="S89" i="16" s="1"/>
  <c r="A89" i="16"/>
  <c r="R88" i="16"/>
  <c r="S88" i="16" s="1"/>
  <c r="A88" i="16"/>
  <c r="R87" i="16"/>
  <c r="S87" i="16" s="1"/>
  <c r="A87" i="16"/>
  <c r="R86" i="16"/>
  <c r="S86" i="16" s="1"/>
  <c r="A86" i="16"/>
  <c r="R85" i="16"/>
  <c r="S85" i="16" s="1"/>
  <c r="A85" i="16"/>
  <c r="R84" i="16"/>
  <c r="S84" i="16" s="1"/>
  <c r="A84" i="16"/>
  <c r="R83" i="16"/>
  <c r="S83" i="16" s="1"/>
  <c r="A83" i="16"/>
  <c r="R82" i="16"/>
  <c r="S82" i="16" s="1"/>
  <c r="A82" i="16"/>
  <c r="R81" i="16"/>
  <c r="S81" i="16" s="1"/>
  <c r="A81" i="16"/>
  <c r="R80" i="16"/>
  <c r="S80" i="16" s="1"/>
  <c r="A80" i="16"/>
  <c r="R79" i="16"/>
  <c r="S79" i="16" s="1"/>
  <c r="A79" i="16"/>
  <c r="R78" i="16"/>
  <c r="S78" i="16" s="1"/>
  <c r="A78" i="16"/>
  <c r="R77" i="16"/>
  <c r="S77" i="16" s="1"/>
  <c r="A77" i="16"/>
  <c r="R76" i="16"/>
  <c r="S76" i="16" s="1"/>
  <c r="A76" i="16"/>
  <c r="R75" i="16"/>
  <c r="S75" i="16" s="1"/>
  <c r="A75" i="16"/>
  <c r="R74" i="16"/>
  <c r="S74" i="16" s="1"/>
  <c r="A74" i="16"/>
  <c r="R73" i="16"/>
  <c r="S73" i="16" s="1"/>
  <c r="A73" i="16"/>
  <c r="R72" i="16"/>
  <c r="S72" i="16" s="1"/>
  <c r="A72" i="16"/>
  <c r="R71" i="16"/>
  <c r="S71" i="16" s="1"/>
  <c r="A71" i="16"/>
  <c r="R70" i="16"/>
  <c r="S70" i="16" s="1"/>
  <c r="A70" i="16"/>
  <c r="R69" i="16"/>
  <c r="S69" i="16" s="1"/>
  <c r="A69" i="16"/>
  <c r="R68" i="16"/>
  <c r="S68" i="16" s="1"/>
  <c r="A68" i="16"/>
  <c r="R67" i="16"/>
  <c r="S67" i="16" s="1"/>
  <c r="A67" i="16"/>
  <c r="R66" i="16"/>
  <c r="S66" i="16" s="1"/>
  <c r="A66" i="16"/>
  <c r="R65" i="16"/>
  <c r="S65" i="16" s="1"/>
  <c r="A65" i="16"/>
  <c r="R64" i="16"/>
  <c r="S64" i="16" s="1"/>
  <c r="A64" i="16"/>
  <c r="R63" i="16"/>
  <c r="S63" i="16" s="1"/>
  <c r="A63" i="16"/>
  <c r="R62" i="16"/>
  <c r="S62" i="16" s="1"/>
  <c r="A62" i="16"/>
  <c r="R61" i="16"/>
  <c r="S61" i="16" s="1"/>
  <c r="A61" i="16"/>
  <c r="R60" i="16"/>
  <c r="S60" i="16" s="1"/>
  <c r="A60" i="16"/>
  <c r="S59" i="16"/>
  <c r="A59" i="16"/>
  <c r="S58" i="16"/>
  <c r="R58" i="16"/>
  <c r="A58" i="16"/>
  <c r="R57" i="16"/>
  <c r="S57" i="16" s="1"/>
  <c r="A57" i="16"/>
  <c r="R56" i="16"/>
  <c r="S56" i="16" s="1"/>
  <c r="A56" i="16"/>
  <c r="R55" i="16"/>
  <c r="S55" i="16" s="1"/>
  <c r="A55" i="16"/>
  <c r="R54" i="16"/>
  <c r="S54" i="16" s="1"/>
  <c r="A54" i="16"/>
  <c r="R53" i="16"/>
  <c r="S53" i="16" s="1"/>
  <c r="A53" i="16"/>
  <c r="R52" i="16"/>
  <c r="S52" i="16" s="1"/>
  <c r="A52" i="16"/>
  <c r="R51" i="16"/>
  <c r="S51" i="16" s="1"/>
  <c r="A51" i="16"/>
  <c r="R50" i="16"/>
  <c r="S50" i="16" s="1"/>
  <c r="A50" i="16"/>
  <c r="R49" i="16"/>
  <c r="S49" i="16" s="1"/>
  <c r="A49" i="16"/>
  <c r="R48" i="16"/>
  <c r="S48" i="16" s="1"/>
  <c r="A48" i="16"/>
  <c r="R47" i="16"/>
  <c r="S47" i="16" s="1"/>
  <c r="A47" i="16"/>
  <c r="R46" i="16"/>
  <c r="S46" i="16" s="1"/>
  <c r="A46" i="16"/>
  <c r="R45" i="16"/>
  <c r="S45" i="16" s="1"/>
  <c r="A45" i="16"/>
  <c r="R44" i="16"/>
  <c r="S44" i="16" s="1"/>
  <c r="A44" i="16"/>
  <c r="R43" i="16"/>
  <c r="S43" i="16" s="1"/>
  <c r="A43" i="16"/>
  <c r="S42" i="16"/>
  <c r="R42" i="16"/>
  <c r="A42" i="16"/>
  <c r="R41" i="16"/>
  <c r="S41" i="16" s="1"/>
  <c r="A41" i="16"/>
  <c r="R40" i="16"/>
  <c r="S40" i="16" s="1"/>
  <c r="R39" i="16"/>
  <c r="S39" i="16" s="1"/>
  <c r="A39" i="16"/>
  <c r="R38" i="16"/>
  <c r="S38" i="16" s="1"/>
  <c r="A38" i="16"/>
  <c r="R37" i="16"/>
  <c r="S37" i="16" s="1"/>
  <c r="A37" i="16"/>
  <c r="R36" i="16"/>
  <c r="S36" i="16" s="1"/>
  <c r="A36" i="16"/>
  <c r="R35" i="16"/>
  <c r="S35" i="16" s="1"/>
  <c r="A35" i="16"/>
  <c r="R34" i="16"/>
  <c r="S34" i="16" s="1"/>
  <c r="A34" i="16"/>
  <c r="R33" i="16"/>
  <c r="S33" i="16" s="1"/>
  <c r="A33" i="16"/>
  <c r="R32" i="16"/>
  <c r="S32" i="16" s="1"/>
  <c r="A32" i="16"/>
  <c r="R31" i="16"/>
  <c r="S31" i="16" s="1"/>
  <c r="A31" i="16"/>
  <c r="R30" i="16"/>
  <c r="S30" i="16" s="1"/>
  <c r="A30" i="16"/>
  <c r="R29" i="16"/>
  <c r="S29" i="16" s="1"/>
  <c r="A29" i="16"/>
  <c r="R28" i="16"/>
  <c r="S28" i="16" s="1"/>
  <c r="A28" i="16"/>
  <c r="R27" i="16"/>
  <c r="S27" i="16" s="1"/>
  <c r="A27" i="16"/>
  <c r="R26" i="16"/>
  <c r="S26" i="16" s="1"/>
  <c r="A26" i="16"/>
  <c r="R25" i="16"/>
  <c r="S25" i="16" s="1"/>
  <c r="A25" i="16"/>
  <c r="R24" i="16"/>
  <c r="S24" i="16" s="1"/>
  <c r="A24" i="16"/>
  <c r="R23" i="16"/>
  <c r="S23" i="16" s="1"/>
  <c r="A23" i="16"/>
  <c r="R22" i="16"/>
  <c r="S22" i="16" s="1"/>
  <c r="A22" i="16"/>
  <c r="R21" i="16"/>
  <c r="S21" i="16" s="1"/>
  <c r="A21" i="16"/>
  <c r="R20" i="16"/>
  <c r="S20" i="16" s="1"/>
  <c r="A20" i="16"/>
  <c r="R19" i="16"/>
  <c r="S19" i="16" s="1"/>
  <c r="A19" i="16"/>
  <c r="R18" i="16"/>
  <c r="S18" i="16" s="1"/>
  <c r="A18" i="16"/>
  <c r="R17" i="16"/>
  <c r="S17" i="16" s="1"/>
  <c r="A17" i="16"/>
  <c r="R16" i="16"/>
  <c r="S16" i="16" s="1"/>
  <c r="A16" i="16"/>
  <c r="R15" i="16"/>
  <c r="S15" i="16" s="1"/>
  <c r="A15" i="16"/>
  <c r="R14" i="16"/>
  <c r="S14" i="16" s="1"/>
  <c r="A14" i="16"/>
  <c r="R13" i="16"/>
  <c r="S13" i="16" s="1"/>
  <c r="A13" i="16"/>
  <c r="R12" i="16"/>
  <c r="S12" i="16" s="1"/>
  <c r="A12" i="16"/>
  <c r="R11" i="16"/>
  <c r="S11" i="16" s="1"/>
  <c r="A11" i="16"/>
  <c r="R10" i="16"/>
  <c r="S10" i="16" s="1"/>
  <c r="A10" i="16"/>
  <c r="R9" i="16"/>
  <c r="S9" i="16" s="1"/>
  <c r="A9" i="16"/>
  <c r="R8" i="16"/>
  <c r="S8" i="16" s="1"/>
  <c r="A8" i="16"/>
  <c r="R7" i="16"/>
  <c r="S7" i="16" s="1"/>
  <c r="A7" i="16"/>
  <c r="Q6" i="16"/>
  <c r="D6" i="16"/>
  <c r="R166" i="15"/>
  <c r="R165" i="15"/>
  <c r="R164" i="15"/>
  <c r="R163" i="15"/>
  <c r="R162" i="15"/>
  <c r="R161" i="15"/>
  <c r="R160" i="15"/>
  <c r="R159" i="15"/>
  <c r="A159" i="15"/>
  <c r="R158" i="15"/>
  <c r="A158" i="15"/>
  <c r="R156" i="15"/>
  <c r="S156" i="15" s="1"/>
  <c r="A156" i="15"/>
  <c r="S155" i="15"/>
  <c r="A155" i="15"/>
  <c r="R154" i="15"/>
  <c r="S154" i="15" s="1"/>
  <c r="A154" i="15"/>
  <c r="R153" i="15"/>
  <c r="S153" i="15" s="1"/>
  <c r="A153" i="15"/>
  <c r="R152" i="15"/>
  <c r="S152" i="15" s="1"/>
  <c r="A152" i="15"/>
  <c r="R151" i="15"/>
  <c r="S151" i="15" s="1"/>
  <c r="A151" i="15"/>
  <c r="R150" i="15"/>
  <c r="S150" i="15" s="1"/>
  <c r="A150" i="15"/>
  <c r="S149" i="15"/>
  <c r="A149" i="15"/>
  <c r="R148" i="15"/>
  <c r="S148" i="15" s="1"/>
  <c r="A148" i="15"/>
  <c r="R147" i="15"/>
  <c r="S147" i="15" s="1"/>
  <c r="A147" i="15"/>
  <c r="S146" i="15"/>
  <c r="A146" i="15"/>
  <c r="R145" i="15"/>
  <c r="S145" i="15" s="1"/>
  <c r="A145" i="15"/>
  <c r="R144" i="15"/>
  <c r="S144" i="15" s="1"/>
  <c r="A144" i="15"/>
  <c r="R143" i="15"/>
  <c r="S143" i="15" s="1"/>
  <c r="A143" i="15"/>
  <c r="R142" i="15"/>
  <c r="S142" i="15" s="1"/>
  <c r="R141" i="15"/>
  <c r="S141" i="15" s="1"/>
  <c r="A141" i="15"/>
  <c r="R140" i="15"/>
  <c r="S140" i="15" s="1"/>
  <c r="A140" i="15"/>
  <c r="R139" i="15"/>
  <c r="S139" i="15" s="1"/>
  <c r="A139" i="15"/>
  <c r="R138" i="15"/>
  <c r="S138" i="15" s="1"/>
  <c r="A138" i="15"/>
  <c r="R137" i="15"/>
  <c r="S137" i="15" s="1"/>
  <c r="A137" i="15"/>
  <c r="R136" i="15"/>
  <c r="S136" i="15" s="1"/>
  <c r="A136" i="15"/>
  <c r="R135" i="15"/>
  <c r="S135" i="15" s="1"/>
  <c r="A135" i="15"/>
  <c r="R134" i="15"/>
  <c r="S134" i="15" s="1"/>
  <c r="A134" i="15"/>
  <c r="R133" i="15"/>
  <c r="S133" i="15" s="1"/>
  <c r="A133" i="15"/>
  <c r="R132" i="15"/>
  <c r="S132" i="15" s="1"/>
  <c r="A132" i="15"/>
  <c r="R131" i="15"/>
  <c r="S131" i="15" s="1"/>
  <c r="A131" i="15"/>
  <c r="R130" i="15"/>
  <c r="S130" i="15" s="1"/>
  <c r="A130" i="15"/>
  <c r="R129" i="15"/>
  <c r="S129" i="15" s="1"/>
  <c r="A129" i="15"/>
  <c r="S128" i="15"/>
  <c r="A128" i="15"/>
  <c r="R127" i="15"/>
  <c r="S127" i="15" s="1"/>
  <c r="A127" i="15"/>
  <c r="R126" i="15"/>
  <c r="S126" i="15" s="1"/>
  <c r="A126" i="15"/>
  <c r="R125" i="15"/>
  <c r="S125" i="15" s="1"/>
  <c r="A125" i="15"/>
  <c r="R124" i="15"/>
  <c r="S124" i="15" s="1"/>
  <c r="A124" i="15"/>
  <c r="R123" i="15"/>
  <c r="S123" i="15" s="1"/>
  <c r="A123" i="15"/>
  <c r="R122" i="15"/>
  <c r="S122" i="15" s="1"/>
  <c r="A122" i="15"/>
  <c r="S121" i="15"/>
  <c r="R121" i="15"/>
  <c r="A121" i="15"/>
  <c r="R120" i="15"/>
  <c r="S120" i="15" s="1"/>
  <c r="A120" i="15"/>
  <c r="R119" i="15"/>
  <c r="S119" i="15" s="1"/>
  <c r="A119" i="15"/>
  <c r="S118" i="15"/>
  <c r="R118" i="15"/>
  <c r="A118" i="15"/>
  <c r="R117" i="15"/>
  <c r="S117" i="15" s="1"/>
  <c r="A117" i="15"/>
  <c r="R116" i="15"/>
  <c r="S116" i="15" s="1"/>
  <c r="A116" i="15"/>
  <c r="R115" i="15"/>
  <c r="S115" i="15" s="1"/>
  <c r="A115" i="15"/>
  <c r="R114" i="15"/>
  <c r="S114" i="15" s="1"/>
  <c r="A114" i="15"/>
  <c r="R113" i="15"/>
  <c r="S113" i="15" s="1"/>
  <c r="A113" i="15"/>
  <c r="R112" i="15"/>
  <c r="S112" i="15" s="1"/>
  <c r="A112" i="15"/>
  <c r="R111" i="15"/>
  <c r="S111" i="15" s="1"/>
  <c r="A111" i="15"/>
  <c r="R110" i="15"/>
  <c r="S110" i="15" s="1"/>
  <c r="A110" i="15"/>
  <c r="S109" i="15"/>
  <c r="R109" i="15"/>
  <c r="A109" i="15"/>
  <c r="R108" i="15"/>
  <c r="S108" i="15" s="1"/>
  <c r="A108" i="15"/>
  <c r="R107" i="15"/>
  <c r="S107" i="15" s="1"/>
  <c r="A107" i="15"/>
  <c r="R106" i="15"/>
  <c r="S106" i="15" s="1"/>
  <c r="A106" i="15"/>
  <c r="R105" i="15"/>
  <c r="S105" i="15" s="1"/>
  <c r="A105" i="15"/>
  <c r="R104" i="15"/>
  <c r="S104" i="15" s="1"/>
  <c r="A104" i="15"/>
  <c r="R103" i="15"/>
  <c r="S103" i="15" s="1"/>
  <c r="A103" i="15"/>
  <c r="R102" i="15"/>
  <c r="S102" i="15" s="1"/>
  <c r="A102" i="15"/>
  <c r="R101" i="15"/>
  <c r="S101" i="15" s="1"/>
  <c r="A101" i="15"/>
  <c r="R100" i="15"/>
  <c r="S100" i="15" s="1"/>
  <c r="A100" i="15"/>
  <c r="R99" i="15"/>
  <c r="S99" i="15" s="1"/>
  <c r="A99" i="15"/>
  <c r="R98" i="15"/>
  <c r="S98" i="15" s="1"/>
  <c r="A98" i="15"/>
  <c r="R97" i="15"/>
  <c r="S97" i="15" s="1"/>
  <c r="A97" i="15"/>
  <c r="R96" i="15"/>
  <c r="S96" i="15" s="1"/>
  <c r="A96" i="15"/>
  <c r="R95" i="15"/>
  <c r="S95" i="15" s="1"/>
  <c r="A95" i="15"/>
  <c r="R94" i="15"/>
  <c r="S94" i="15" s="1"/>
  <c r="A94" i="15"/>
  <c r="R93" i="15"/>
  <c r="S93" i="15" s="1"/>
  <c r="A93" i="15"/>
  <c r="R92" i="15"/>
  <c r="S92" i="15" s="1"/>
  <c r="A92" i="15"/>
  <c r="R91" i="15"/>
  <c r="S91" i="15" s="1"/>
  <c r="A91" i="15"/>
  <c r="R90" i="15"/>
  <c r="S90" i="15" s="1"/>
  <c r="A90" i="15"/>
  <c r="R89" i="15"/>
  <c r="S89" i="15" s="1"/>
  <c r="A89" i="15"/>
  <c r="R88" i="15"/>
  <c r="S88" i="15" s="1"/>
  <c r="A88" i="15"/>
  <c r="R87" i="15"/>
  <c r="S87" i="15" s="1"/>
  <c r="A87" i="15"/>
  <c r="R86" i="15"/>
  <c r="S86" i="15" s="1"/>
  <c r="A86" i="15"/>
  <c r="R85" i="15"/>
  <c r="S85" i="15" s="1"/>
  <c r="A85" i="15"/>
  <c r="R84" i="15"/>
  <c r="S84" i="15" s="1"/>
  <c r="A84" i="15"/>
  <c r="R83" i="15"/>
  <c r="S83" i="15" s="1"/>
  <c r="A83" i="15"/>
  <c r="R82" i="15"/>
  <c r="S82" i="15" s="1"/>
  <c r="A82" i="15"/>
  <c r="R81" i="15"/>
  <c r="S81" i="15" s="1"/>
  <c r="A81" i="15"/>
  <c r="R80" i="15"/>
  <c r="S80" i="15" s="1"/>
  <c r="A80" i="15"/>
  <c r="R79" i="15"/>
  <c r="S79" i="15" s="1"/>
  <c r="A79" i="15"/>
  <c r="R78" i="15"/>
  <c r="S78" i="15" s="1"/>
  <c r="A78" i="15"/>
  <c r="R77" i="15"/>
  <c r="S77" i="15" s="1"/>
  <c r="A77" i="15"/>
  <c r="R76" i="15"/>
  <c r="S76" i="15" s="1"/>
  <c r="A76" i="15"/>
  <c r="R75" i="15"/>
  <c r="S75" i="15" s="1"/>
  <c r="A75" i="15"/>
  <c r="R74" i="15"/>
  <c r="S74" i="15" s="1"/>
  <c r="A74" i="15"/>
  <c r="R73" i="15"/>
  <c r="S73" i="15" s="1"/>
  <c r="A73" i="15"/>
  <c r="R72" i="15"/>
  <c r="S72" i="15" s="1"/>
  <c r="A72" i="15"/>
  <c r="R71" i="15"/>
  <c r="S71" i="15" s="1"/>
  <c r="A71" i="15"/>
  <c r="R70" i="15"/>
  <c r="S70" i="15" s="1"/>
  <c r="A70" i="15"/>
  <c r="R69" i="15"/>
  <c r="S69" i="15" s="1"/>
  <c r="A69" i="15"/>
  <c r="R68" i="15"/>
  <c r="S68" i="15" s="1"/>
  <c r="A68" i="15"/>
  <c r="R67" i="15"/>
  <c r="S67" i="15" s="1"/>
  <c r="A67" i="15"/>
  <c r="R66" i="15"/>
  <c r="S66" i="15" s="1"/>
  <c r="A66" i="15"/>
  <c r="R65" i="15"/>
  <c r="S65" i="15" s="1"/>
  <c r="A65" i="15"/>
  <c r="R64" i="15"/>
  <c r="S64" i="15" s="1"/>
  <c r="A64" i="15"/>
  <c r="R63" i="15"/>
  <c r="S63" i="15" s="1"/>
  <c r="A63" i="15"/>
  <c r="S62" i="15"/>
  <c r="A62" i="15"/>
  <c r="R61" i="15"/>
  <c r="S61" i="15" s="1"/>
  <c r="A61" i="15"/>
  <c r="R60" i="15"/>
  <c r="S60" i="15" s="1"/>
  <c r="A60" i="15"/>
  <c r="R59" i="15"/>
  <c r="S59" i="15" s="1"/>
  <c r="A59" i="15"/>
  <c r="R58" i="15"/>
  <c r="S58" i="15" s="1"/>
  <c r="A58" i="15"/>
  <c r="R57" i="15"/>
  <c r="S57" i="15" s="1"/>
  <c r="A57" i="15"/>
  <c r="R56" i="15"/>
  <c r="S56" i="15" s="1"/>
  <c r="A56" i="15"/>
  <c r="S55" i="15"/>
  <c r="R55" i="15"/>
  <c r="A55" i="15"/>
  <c r="R54" i="15"/>
  <c r="S54" i="15" s="1"/>
  <c r="A54" i="15"/>
  <c r="R53" i="15"/>
  <c r="S53" i="15" s="1"/>
  <c r="A53" i="15"/>
  <c r="R52" i="15"/>
  <c r="S52" i="15" s="1"/>
  <c r="A52" i="15"/>
  <c r="R51" i="15"/>
  <c r="S51" i="15" s="1"/>
  <c r="A51" i="15"/>
  <c r="R50" i="15"/>
  <c r="S50" i="15" s="1"/>
  <c r="A50" i="15"/>
  <c r="R49" i="15"/>
  <c r="S49" i="15" s="1"/>
  <c r="A49" i="15"/>
  <c r="R48" i="15"/>
  <c r="S48" i="15" s="1"/>
  <c r="A48" i="15"/>
  <c r="R47" i="15"/>
  <c r="S47" i="15" s="1"/>
  <c r="A47" i="15"/>
  <c r="R46" i="15"/>
  <c r="S46" i="15" s="1"/>
  <c r="A46" i="15"/>
  <c r="R45" i="15"/>
  <c r="S45" i="15" s="1"/>
  <c r="A45" i="15"/>
  <c r="R44" i="15"/>
  <c r="S44" i="15" s="1"/>
  <c r="A44" i="15"/>
  <c r="R43" i="15"/>
  <c r="S43" i="15" s="1"/>
  <c r="A43" i="15"/>
  <c r="R42" i="15"/>
  <c r="S42" i="15" s="1"/>
  <c r="A42" i="15"/>
  <c r="R41" i="15"/>
  <c r="S41" i="15" s="1"/>
  <c r="A41" i="15"/>
  <c r="R40" i="15"/>
  <c r="S40" i="15" s="1"/>
  <c r="A40" i="15"/>
  <c r="R39" i="15"/>
  <c r="S39" i="15" s="1"/>
  <c r="A39" i="15"/>
  <c r="R38" i="15"/>
  <c r="S38" i="15" s="1"/>
  <c r="A38" i="15"/>
  <c r="R37" i="15"/>
  <c r="S37" i="15" s="1"/>
  <c r="A37" i="15"/>
  <c r="R36" i="15"/>
  <c r="S36" i="15" s="1"/>
  <c r="A36" i="15"/>
  <c r="R35" i="15"/>
  <c r="S35" i="15" s="1"/>
  <c r="A35" i="15"/>
  <c r="R34" i="15"/>
  <c r="S34" i="15" s="1"/>
  <c r="A34" i="15"/>
  <c r="R33" i="15"/>
  <c r="S33" i="15" s="1"/>
  <c r="A33" i="15"/>
  <c r="R32" i="15"/>
  <c r="S32" i="15" s="1"/>
  <c r="A32" i="15"/>
  <c r="R31" i="15"/>
  <c r="S31" i="15" s="1"/>
  <c r="A31" i="15"/>
  <c r="R30" i="15"/>
  <c r="S30" i="15" s="1"/>
  <c r="A30" i="15"/>
  <c r="R29" i="15"/>
  <c r="S29" i="15" s="1"/>
  <c r="A29" i="15"/>
  <c r="R28" i="15"/>
  <c r="S28" i="15" s="1"/>
  <c r="A28" i="15"/>
  <c r="R27" i="15"/>
  <c r="S27" i="15" s="1"/>
  <c r="A27" i="15"/>
  <c r="R26" i="15"/>
  <c r="S26" i="15" s="1"/>
  <c r="A26" i="15"/>
  <c r="R25" i="15"/>
  <c r="S25" i="15" s="1"/>
  <c r="A25" i="15"/>
  <c r="R24" i="15"/>
  <c r="S24" i="15" s="1"/>
  <c r="A24" i="15"/>
  <c r="R23" i="15"/>
  <c r="S23" i="15" s="1"/>
  <c r="A23" i="15"/>
  <c r="R22" i="15"/>
  <c r="S22" i="15" s="1"/>
  <c r="A22" i="15"/>
  <c r="R21" i="15"/>
  <c r="S21" i="15" s="1"/>
  <c r="A21" i="15"/>
  <c r="R20" i="15"/>
  <c r="S20" i="15" s="1"/>
  <c r="A20" i="15"/>
  <c r="R19" i="15"/>
  <c r="S19" i="15" s="1"/>
  <c r="A19" i="15"/>
  <c r="R18" i="15"/>
  <c r="S18" i="15" s="1"/>
  <c r="A18" i="15"/>
  <c r="R17" i="15"/>
  <c r="S17" i="15" s="1"/>
  <c r="A17" i="15"/>
  <c r="R16" i="15"/>
  <c r="S16" i="15" s="1"/>
  <c r="A16" i="15"/>
  <c r="R15" i="15"/>
  <c r="S15" i="15" s="1"/>
  <c r="A15" i="15"/>
  <c r="R14" i="15"/>
  <c r="S14" i="15" s="1"/>
  <c r="A14" i="15"/>
  <c r="R13" i="15"/>
  <c r="S13" i="15" s="1"/>
  <c r="A13" i="15"/>
  <c r="R12" i="15"/>
  <c r="S12" i="15" s="1"/>
  <c r="A12" i="15"/>
  <c r="R11" i="15"/>
  <c r="S11" i="15" s="1"/>
  <c r="A11" i="15"/>
  <c r="R10" i="15"/>
  <c r="S10" i="15" s="1"/>
  <c r="A10" i="15"/>
  <c r="R9" i="15"/>
  <c r="S9" i="15" s="1"/>
  <c r="A9" i="15"/>
  <c r="R8" i="15"/>
  <c r="S8" i="15" s="1"/>
  <c r="A8" i="15"/>
  <c r="R7" i="15"/>
  <c r="S7" i="15" s="1"/>
  <c r="A7" i="15"/>
  <c r="Q6" i="15"/>
  <c r="D6" i="15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R171" i="10"/>
  <c r="S171" i="10" s="1"/>
  <c r="A171" i="10"/>
  <c r="R170" i="10"/>
  <c r="S170" i="10" s="1"/>
  <c r="A170" i="10"/>
  <c r="R169" i="10"/>
  <c r="S169" i="10" s="1"/>
  <c r="A169" i="10"/>
  <c r="R168" i="10"/>
  <c r="S168" i="10" s="1"/>
  <c r="A168" i="10"/>
  <c r="R167" i="10"/>
  <c r="S167" i="10" s="1"/>
  <c r="A167" i="10"/>
  <c r="R166" i="10"/>
  <c r="S166" i="10" s="1"/>
  <c r="A166" i="10"/>
  <c r="R165" i="10"/>
  <c r="S165" i="10" s="1"/>
  <c r="A165" i="10"/>
  <c r="R164" i="10"/>
  <c r="S164" i="10" s="1"/>
  <c r="A164" i="10"/>
  <c r="R163" i="10"/>
  <c r="S163" i="10" s="1"/>
  <c r="A163" i="10"/>
  <c r="S162" i="10"/>
  <c r="A162" i="10"/>
  <c r="R161" i="10"/>
  <c r="S161" i="10" s="1"/>
  <c r="A161" i="10"/>
  <c r="R160" i="10"/>
  <c r="S160" i="10" s="1"/>
  <c r="A160" i="10"/>
  <c r="S159" i="10"/>
  <c r="A159" i="10"/>
  <c r="A158" i="10"/>
  <c r="R157" i="10"/>
  <c r="S157" i="10" s="1"/>
  <c r="A157" i="10"/>
  <c r="R156" i="10"/>
  <c r="S156" i="10" s="1"/>
  <c r="A156" i="10"/>
  <c r="R155" i="10"/>
  <c r="S155" i="10" s="1"/>
  <c r="A155" i="10"/>
  <c r="R154" i="10"/>
  <c r="S154" i="10" s="1"/>
  <c r="A154" i="10"/>
  <c r="R153" i="10"/>
  <c r="S153" i="10" s="1"/>
  <c r="A153" i="10"/>
  <c r="R152" i="10"/>
  <c r="S152" i="10" s="1"/>
  <c r="A152" i="10"/>
  <c r="R151" i="10"/>
  <c r="S151" i="10" s="1"/>
  <c r="A151" i="10"/>
  <c r="R150" i="10"/>
  <c r="S150" i="10" s="1"/>
  <c r="A150" i="10"/>
  <c r="R149" i="10"/>
  <c r="S149" i="10" s="1"/>
  <c r="A149" i="10"/>
  <c r="R148" i="10"/>
  <c r="S148" i="10" s="1"/>
  <c r="A148" i="10"/>
  <c r="R147" i="10"/>
  <c r="S147" i="10" s="1"/>
  <c r="A147" i="10"/>
  <c r="R146" i="10"/>
  <c r="S146" i="10" s="1"/>
  <c r="A146" i="10"/>
  <c r="R145" i="10"/>
  <c r="S145" i="10" s="1"/>
  <c r="A145" i="10"/>
  <c r="R144" i="10"/>
  <c r="S144" i="10" s="1"/>
  <c r="A144" i="10"/>
  <c r="R143" i="10"/>
  <c r="S143" i="10" s="1"/>
  <c r="A143" i="10"/>
  <c r="R142" i="10"/>
  <c r="S142" i="10" s="1"/>
  <c r="A142" i="10"/>
  <c r="R141" i="10"/>
  <c r="S141" i="10" s="1"/>
  <c r="A141" i="10"/>
  <c r="R140" i="10"/>
  <c r="S140" i="10" s="1"/>
  <c r="A140" i="10"/>
  <c r="R139" i="10"/>
  <c r="S139" i="10" s="1"/>
  <c r="A139" i="10"/>
  <c r="R138" i="10"/>
  <c r="S138" i="10" s="1"/>
  <c r="A138" i="10"/>
  <c r="S137" i="10"/>
  <c r="A137" i="10"/>
  <c r="R136" i="10"/>
  <c r="S136" i="10" s="1"/>
  <c r="A136" i="10"/>
  <c r="R135" i="10"/>
  <c r="S135" i="10" s="1"/>
  <c r="A135" i="10"/>
  <c r="R134" i="10"/>
  <c r="S134" i="10" s="1"/>
  <c r="A134" i="10"/>
  <c r="R133" i="10"/>
  <c r="S133" i="10" s="1"/>
  <c r="A133" i="10"/>
  <c r="R132" i="10"/>
  <c r="S132" i="10" s="1"/>
  <c r="A132" i="10"/>
  <c r="R131" i="10"/>
  <c r="S131" i="10" s="1"/>
  <c r="A131" i="10"/>
  <c r="R130" i="10"/>
  <c r="S130" i="10" s="1"/>
  <c r="A130" i="10"/>
  <c r="R129" i="10"/>
  <c r="S129" i="10" s="1"/>
  <c r="A129" i="10"/>
  <c r="R128" i="10"/>
  <c r="S128" i="10" s="1"/>
  <c r="A128" i="10"/>
  <c r="R127" i="10"/>
  <c r="S127" i="10" s="1"/>
  <c r="A127" i="10"/>
  <c r="R126" i="10"/>
  <c r="S126" i="10" s="1"/>
  <c r="A126" i="10"/>
  <c r="R125" i="10"/>
  <c r="S125" i="10" s="1"/>
  <c r="A125" i="10"/>
  <c r="R124" i="10"/>
  <c r="S124" i="10" s="1"/>
  <c r="A124" i="10"/>
  <c r="R123" i="10"/>
  <c r="S123" i="10" s="1"/>
  <c r="A123" i="10"/>
  <c r="R122" i="10"/>
  <c r="S122" i="10" s="1"/>
  <c r="A122" i="10"/>
  <c r="R121" i="10"/>
  <c r="S121" i="10" s="1"/>
  <c r="A121" i="10"/>
  <c r="R120" i="10"/>
  <c r="S120" i="10" s="1"/>
  <c r="A120" i="10"/>
  <c r="R119" i="10"/>
  <c r="S119" i="10" s="1"/>
  <c r="A119" i="10"/>
  <c r="R118" i="10"/>
  <c r="S118" i="10" s="1"/>
  <c r="A118" i="10"/>
  <c r="R117" i="10"/>
  <c r="S117" i="10" s="1"/>
  <c r="A117" i="10"/>
  <c r="R116" i="10"/>
  <c r="S116" i="10" s="1"/>
  <c r="A116" i="10"/>
  <c r="R115" i="10"/>
  <c r="S115" i="10" s="1"/>
  <c r="A115" i="10"/>
  <c r="R114" i="10"/>
  <c r="S114" i="10" s="1"/>
  <c r="A114" i="10"/>
  <c r="R113" i="10"/>
  <c r="S113" i="10" s="1"/>
  <c r="A113" i="10"/>
  <c r="R112" i="10"/>
  <c r="S112" i="10" s="1"/>
  <c r="A112" i="10"/>
  <c r="R111" i="10"/>
  <c r="S111" i="10" s="1"/>
  <c r="A111" i="10"/>
  <c r="R110" i="10"/>
  <c r="S110" i="10" s="1"/>
  <c r="A110" i="10"/>
  <c r="S109" i="10"/>
  <c r="R109" i="10"/>
  <c r="A109" i="10"/>
  <c r="R108" i="10"/>
  <c r="S108" i="10" s="1"/>
  <c r="A108" i="10"/>
  <c r="R107" i="10"/>
  <c r="S107" i="10" s="1"/>
  <c r="A107" i="10"/>
  <c r="R106" i="10"/>
  <c r="S106" i="10" s="1"/>
  <c r="A106" i="10"/>
  <c r="R105" i="10"/>
  <c r="S105" i="10" s="1"/>
  <c r="A105" i="10"/>
  <c r="R104" i="10"/>
  <c r="S104" i="10" s="1"/>
  <c r="A104" i="10"/>
  <c r="R103" i="10"/>
  <c r="S103" i="10" s="1"/>
  <c r="A103" i="10"/>
  <c r="R102" i="10"/>
  <c r="S102" i="10" s="1"/>
  <c r="A102" i="10"/>
  <c r="R101" i="10"/>
  <c r="S101" i="10" s="1"/>
  <c r="A101" i="10"/>
  <c r="R100" i="10"/>
  <c r="S100" i="10" s="1"/>
  <c r="A100" i="10"/>
  <c r="R99" i="10"/>
  <c r="S99" i="10" s="1"/>
  <c r="A99" i="10"/>
  <c r="R98" i="10"/>
  <c r="S98" i="10" s="1"/>
  <c r="A98" i="10"/>
  <c r="R97" i="10"/>
  <c r="S97" i="10" s="1"/>
  <c r="A97" i="10"/>
  <c r="R96" i="10"/>
  <c r="S96" i="10" s="1"/>
  <c r="A96" i="10"/>
  <c r="R95" i="10"/>
  <c r="S95" i="10" s="1"/>
  <c r="A95" i="10"/>
  <c r="R94" i="10"/>
  <c r="S94" i="10" s="1"/>
  <c r="A94" i="10"/>
  <c r="R93" i="10"/>
  <c r="S93" i="10" s="1"/>
  <c r="A93" i="10"/>
  <c r="R92" i="10"/>
  <c r="S92" i="10" s="1"/>
  <c r="A92" i="10"/>
  <c r="R91" i="10"/>
  <c r="S91" i="10" s="1"/>
  <c r="A91" i="10"/>
  <c r="R90" i="10"/>
  <c r="S90" i="10" s="1"/>
  <c r="A90" i="10"/>
  <c r="R89" i="10"/>
  <c r="S89" i="10" s="1"/>
  <c r="A89" i="10"/>
  <c r="R88" i="10"/>
  <c r="S88" i="10" s="1"/>
  <c r="A88" i="10"/>
  <c r="R87" i="10"/>
  <c r="S87" i="10" s="1"/>
  <c r="A87" i="10"/>
  <c r="R86" i="10"/>
  <c r="S86" i="10" s="1"/>
  <c r="A86" i="10"/>
  <c r="R85" i="10"/>
  <c r="S85" i="10" s="1"/>
  <c r="A85" i="10"/>
  <c r="R84" i="10"/>
  <c r="S84" i="10" s="1"/>
  <c r="A84" i="10"/>
  <c r="R83" i="10"/>
  <c r="S83" i="10" s="1"/>
  <c r="A83" i="10"/>
  <c r="R82" i="10"/>
  <c r="S82" i="10" s="1"/>
  <c r="A82" i="10"/>
  <c r="R81" i="10"/>
  <c r="S81" i="10" s="1"/>
  <c r="A81" i="10"/>
  <c r="R80" i="10"/>
  <c r="S80" i="10" s="1"/>
  <c r="A80" i="10"/>
  <c r="R79" i="10"/>
  <c r="S79" i="10" s="1"/>
  <c r="A79" i="10"/>
  <c r="R78" i="10"/>
  <c r="S78" i="10" s="1"/>
  <c r="A78" i="10"/>
  <c r="R77" i="10"/>
  <c r="S77" i="10" s="1"/>
  <c r="A77" i="10"/>
  <c r="R76" i="10"/>
  <c r="S76" i="10" s="1"/>
  <c r="A76" i="10"/>
  <c r="R75" i="10"/>
  <c r="S75" i="10" s="1"/>
  <c r="A75" i="10"/>
  <c r="R74" i="10"/>
  <c r="S74" i="10" s="1"/>
  <c r="A74" i="10"/>
  <c r="R73" i="10"/>
  <c r="S73" i="10" s="1"/>
  <c r="A73" i="10"/>
  <c r="R72" i="10"/>
  <c r="S72" i="10" s="1"/>
  <c r="A72" i="10"/>
  <c r="R71" i="10"/>
  <c r="S71" i="10" s="1"/>
  <c r="A71" i="10"/>
  <c r="R70" i="10"/>
  <c r="S70" i="10" s="1"/>
  <c r="A70" i="10"/>
  <c r="R69" i="10"/>
  <c r="S69" i="10" s="1"/>
  <c r="A69" i="10"/>
  <c r="R68" i="10"/>
  <c r="S68" i="10" s="1"/>
  <c r="A68" i="10"/>
  <c r="R67" i="10"/>
  <c r="S67" i="10" s="1"/>
  <c r="A67" i="10"/>
  <c r="R66" i="10"/>
  <c r="S66" i="10" s="1"/>
  <c r="A66" i="10"/>
  <c r="S65" i="10"/>
  <c r="R65" i="10"/>
  <c r="A65" i="10"/>
  <c r="R64" i="10"/>
  <c r="S64" i="10" s="1"/>
  <c r="A64" i="10"/>
  <c r="R63" i="10"/>
  <c r="S63" i="10" s="1"/>
  <c r="A63" i="10"/>
  <c r="S62" i="10"/>
  <c r="A62" i="10"/>
  <c r="R61" i="10"/>
  <c r="S61" i="10" s="1"/>
  <c r="A61" i="10"/>
  <c r="R60" i="10"/>
  <c r="S60" i="10" s="1"/>
  <c r="A60" i="10"/>
  <c r="R59" i="10"/>
  <c r="S59" i="10" s="1"/>
  <c r="A59" i="10"/>
  <c r="R58" i="10"/>
  <c r="S58" i="10" s="1"/>
  <c r="A58" i="10"/>
  <c r="R57" i="10"/>
  <c r="S57" i="10" s="1"/>
  <c r="A57" i="10"/>
  <c r="R56" i="10"/>
  <c r="S56" i="10" s="1"/>
  <c r="A56" i="10"/>
  <c r="R55" i="10"/>
  <c r="S55" i="10" s="1"/>
  <c r="A55" i="10"/>
  <c r="S54" i="10"/>
  <c r="R54" i="10"/>
  <c r="A54" i="10"/>
  <c r="R53" i="10"/>
  <c r="S53" i="10" s="1"/>
  <c r="A53" i="10"/>
  <c r="R52" i="10"/>
  <c r="S52" i="10" s="1"/>
  <c r="A52" i="10"/>
  <c r="R51" i="10"/>
  <c r="S51" i="10" s="1"/>
  <c r="A51" i="10"/>
  <c r="R50" i="10"/>
  <c r="S50" i="10" s="1"/>
  <c r="A50" i="10"/>
  <c r="R49" i="10"/>
  <c r="S49" i="10" s="1"/>
  <c r="A49" i="10"/>
  <c r="R48" i="10"/>
  <c r="S48" i="10" s="1"/>
  <c r="A48" i="10"/>
  <c r="R47" i="10"/>
  <c r="S47" i="10" s="1"/>
  <c r="A47" i="10"/>
  <c r="R46" i="10"/>
  <c r="S46" i="10" s="1"/>
  <c r="A46" i="10"/>
  <c r="R45" i="10"/>
  <c r="S45" i="10" s="1"/>
  <c r="A45" i="10"/>
  <c r="R44" i="10"/>
  <c r="S44" i="10" s="1"/>
  <c r="A44" i="10"/>
  <c r="R43" i="10"/>
  <c r="S43" i="10" s="1"/>
  <c r="A43" i="10"/>
  <c r="R42" i="10"/>
  <c r="S42" i="10" s="1"/>
  <c r="A42" i="10"/>
  <c r="R41" i="10"/>
  <c r="S41" i="10" s="1"/>
  <c r="A41" i="10"/>
  <c r="R40" i="10"/>
  <c r="S40" i="10" s="1"/>
  <c r="A40" i="10"/>
  <c r="R39" i="10"/>
  <c r="S39" i="10" s="1"/>
  <c r="A39" i="10"/>
  <c r="R38" i="10"/>
  <c r="S38" i="10" s="1"/>
  <c r="A38" i="10"/>
  <c r="R37" i="10"/>
  <c r="S37" i="10" s="1"/>
  <c r="A37" i="10"/>
  <c r="R36" i="10"/>
  <c r="S36" i="10" s="1"/>
  <c r="A36" i="10"/>
  <c r="R35" i="10"/>
  <c r="S35" i="10" s="1"/>
  <c r="A35" i="10"/>
  <c r="R34" i="10"/>
  <c r="S34" i="10" s="1"/>
  <c r="A34" i="10"/>
  <c r="R33" i="10"/>
  <c r="S33" i="10" s="1"/>
  <c r="A33" i="10"/>
  <c r="R32" i="10"/>
  <c r="S32" i="10" s="1"/>
  <c r="A32" i="10"/>
  <c r="S31" i="10"/>
  <c r="R31" i="10"/>
  <c r="A31" i="10"/>
  <c r="R30" i="10"/>
  <c r="S30" i="10" s="1"/>
  <c r="A30" i="10"/>
  <c r="R29" i="10"/>
  <c r="S29" i="10" s="1"/>
  <c r="A29" i="10"/>
  <c r="R28" i="10"/>
  <c r="S28" i="10" s="1"/>
  <c r="A28" i="10"/>
  <c r="R27" i="10"/>
  <c r="S27" i="10" s="1"/>
  <c r="A27" i="10"/>
  <c r="R26" i="10"/>
  <c r="S26" i="10" s="1"/>
  <c r="A26" i="10"/>
  <c r="R25" i="10"/>
  <c r="S25" i="10" s="1"/>
  <c r="A25" i="10"/>
  <c r="R24" i="10"/>
  <c r="S24" i="10" s="1"/>
  <c r="A24" i="10"/>
  <c r="R23" i="10"/>
  <c r="S23" i="10" s="1"/>
  <c r="A23" i="10"/>
  <c r="R22" i="10"/>
  <c r="S22" i="10" s="1"/>
  <c r="A22" i="10"/>
  <c r="R21" i="10"/>
  <c r="S21" i="10" s="1"/>
  <c r="A21" i="10"/>
  <c r="R20" i="10"/>
  <c r="S20" i="10" s="1"/>
  <c r="A20" i="10"/>
  <c r="R19" i="10"/>
  <c r="S19" i="10" s="1"/>
  <c r="A19" i="10"/>
  <c r="R18" i="10"/>
  <c r="S18" i="10" s="1"/>
  <c r="A18" i="10"/>
  <c r="R17" i="10"/>
  <c r="S17" i="10" s="1"/>
  <c r="A17" i="10"/>
  <c r="R16" i="10"/>
  <c r="S16" i="10" s="1"/>
  <c r="A16" i="10"/>
  <c r="R15" i="10"/>
  <c r="S15" i="10" s="1"/>
  <c r="A15" i="10"/>
  <c r="S14" i="10"/>
  <c r="R14" i="10"/>
  <c r="A14" i="10"/>
  <c r="R13" i="10"/>
  <c r="S13" i="10" s="1"/>
  <c r="A13" i="10"/>
  <c r="R12" i="10"/>
  <c r="S12" i="10" s="1"/>
  <c r="A12" i="10"/>
  <c r="R11" i="10"/>
  <c r="S11" i="10" s="1"/>
  <c r="A11" i="10"/>
  <c r="R10" i="10"/>
  <c r="S10" i="10" s="1"/>
  <c r="A10" i="10"/>
  <c r="R9" i="10"/>
  <c r="S9" i="10" s="1"/>
  <c r="A9" i="10"/>
  <c r="R8" i="10"/>
  <c r="S8" i="10" s="1"/>
  <c r="A8" i="10"/>
  <c r="R7" i="10"/>
  <c r="S7" i="10" s="1"/>
  <c r="A7" i="10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R160" i="2"/>
  <c r="S160" i="2" s="1"/>
  <c r="A160" i="2"/>
  <c r="R159" i="2"/>
  <c r="S159" i="2" s="1"/>
  <c r="A159" i="2"/>
  <c r="R158" i="2"/>
  <c r="S158" i="2" s="1"/>
  <c r="A158" i="2"/>
  <c r="R157" i="2"/>
  <c r="S157" i="2" s="1"/>
  <c r="A157" i="2"/>
  <c r="R156" i="2"/>
  <c r="S156" i="2" s="1"/>
  <c r="A156" i="2"/>
  <c r="R155" i="2"/>
  <c r="S155" i="2" s="1"/>
  <c r="A155" i="2"/>
  <c r="R154" i="2"/>
  <c r="S154" i="2" s="1"/>
  <c r="A154" i="2"/>
  <c r="R153" i="2"/>
  <c r="S153" i="2" s="1"/>
  <c r="A153" i="2"/>
  <c r="S152" i="2"/>
  <c r="A152" i="2"/>
  <c r="R151" i="2"/>
  <c r="S151" i="2" s="1"/>
  <c r="A151" i="2"/>
  <c r="S150" i="2"/>
  <c r="A150" i="2"/>
  <c r="R149" i="2"/>
  <c r="S149" i="2" s="1"/>
  <c r="A149" i="2"/>
  <c r="R148" i="2"/>
  <c r="S148" i="2" s="1"/>
  <c r="A148" i="2"/>
  <c r="R147" i="2"/>
  <c r="S147" i="2" s="1"/>
  <c r="A147" i="2"/>
  <c r="R146" i="2"/>
  <c r="S146" i="2" s="1"/>
  <c r="A146" i="2"/>
  <c r="R145" i="2"/>
  <c r="S145" i="2" s="1"/>
  <c r="A145" i="2"/>
  <c r="R144" i="2"/>
  <c r="S144" i="2" s="1"/>
  <c r="A144" i="2"/>
  <c r="S143" i="2"/>
  <c r="R143" i="2"/>
  <c r="A143" i="2"/>
  <c r="R142" i="2"/>
  <c r="S142" i="2" s="1"/>
  <c r="A142" i="2"/>
  <c r="R141" i="2"/>
  <c r="S141" i="2" s="1"/>
  <c r="A141" i="2"/>
  <c r="R140" i="2"/>
  <c r="S140" i="2" s="1"/>
  <c r="A140" i="2"/>
  <c r="R139" i="2"/>
  <c r="S139" i="2" s="1"/>
  <c r="A139" i="2"/>
  <c r="R138" i="2"/>
  <c r="S138" i="2" s="1"/>
  <c r="A138" i="2"/>
  <c r="R137" i="2"/>
  <c r="S137" i="2" s="1"/>
  <c r="A137" i="2"/>
  <c r="R136" i="2"/>
  <c r="S136" i="2" s="1"/>
  <c r="A136" i="2"/>
  <c r="S135" i="2"/>
  <c r="R135" i="2"/>
  <c r="A135" i="2"/>
  <c r="R134" i="2"/>
  <c r="S134" i="2" s="1"/>
  <c r="A134" i="2"/>
  <c r="R133" i="2"/>
  <c r="S133" i="2" s="1"/>
  <c r="A133" i="2"/>
  <c r="R132" i="2"/>
  <c r="S132" i="2" s="1"/>
  <c r="A132" i="2"/>
  <c r="R131" i="2"/>
  <c r="S131" i="2" s="1"/>
  <c r="A131" i="2"/>
  <c r="S130" i="2"/>
  <c r="A130" i="2"/>
  <c r="R129" i="2"/>
  <c r="S129" i="2" s="1"/>
  <c r="A129" i="2"/>
  <c r="R128" i="2"/>
  <c r="S128" i="2" s="1"/>
  <c r="A128" i="2"/>
  <c r="R127" i="2"/>
  <c r="S127" i="2" s="1"/>
  <c r="A127" i="2"/>
  <c r="R126" i="2"/>
  <c r="S126" i="2" s="1"/>
  <c r="A126" i="2"/>
  <c r="R125" i="2"/>
  <c r="S125" i="2" s="1"/>
  <c r="A125" i="2"/>
  <c r="R124" i="2"/>
  <c r="S124" i="2" s="1"/>
  <c r="A124" i="2"/>
  <c r="R123" i="2"/>
  <c r="S123" i="2" s="1"/>
  <c r="A123" i="2"/>
  <c r="R122" i="2"/>
  <c r="S122" i="2" s="1"/>
  <c r="A122" i="2"/>
  <c r="R121" i="2"/>
  <c r="S121" i="2" s="1"/>
  <c r="A121" i="2"/>
  <c r="R120" i="2"/>
  <c r="S120" i="2" s="1"/>
  <c r="A120" i="2"/>
  <c r="R119" i="2"/>
  <c r="S119" i="2" s="1"/>
  <c r="A119" i="2"/>
  <c r="R118" i="2"/>
  <c r="S118" i="2" s="1"/>
  <c r="A118" i="2"/>
  <c r="R117" i="2"/>
  <c r="S117" i="2" s="1"/>
  <c r="A117" i="2"/>
  <c r="R116" i="2"/>
  <c r="S116" i="2" s="1"/>
  <c r="A116" i="2"/>
  <c r="R115" i="2"/>
  <c r="S115" i="2" s="1"/>
  <c r="A115" i="2"/>
  <c r="R114" i="2"/>
  <c r="S114" i="2" s="1"/>
  <c r="A114" i="2"/>
  <c r="R113" i="2"/>
  <c r="S113" i="2" s="1"/>
  <c r="A113" i="2"/>
  <c r="R112" i="2"/>
  <c r="S112" i="2" s="1"/>
  <c r="A112" i="2"/>
  <c r="R111" i="2"/>
  <c r="S111" i="2" s="1"/>
  <c r="A111" i="2"/>
  <c r="R110" i="2"/>
  <c r="S110" i="2" s="1"/>
  <c r="A110" i="2"/>
  <c r="R109" i="2"/>
  <c r="S109" i="2" s="1"/>
  <c r="A109" i="2"/>
  <c r="R108" i="2"/>
  <c r="S108" i="2" s="1"/>
  <c r="A108" i="2"/>
  <c r="R107" i="2"/>
  <c r="S107" i="2" s="1"/>
  <c r="A107" i="2"/>
  <c r="R106" i="2"/>
  <c r="S106" i="2" s="1"/>
  <c r="A106" i="2"/>
  <c r="R105" i="2"/>
  <c r="S105" i="2" s="1"/>
  <c r="A105" i="2"/>
  <c r="R104" i="2"/>
  <c r="S104" i="2" s="1"/>
  <c r="A104" i="2"/>
  <c r="R103" i="2"/>
  <c r="S103" i="2" s="1"/>
  <c r="A103" i="2"/>
  <c r="R102" i="2"/>
  <c r="S102" i="2" s="1"/>
  <c r="A102" i="2"/>
  <c r="R101" i="2"/>
  <c r="S101" i="2" s="1"/>
  <c r="A101" i="2"/>
  <c r="R100" i="2"/>
  <c r="S100" i="2" s="1"/>
  <c r="A100" i="2"/>
  <c r="R99" i="2"/>
  <c r="S99" i="2" s="1"/>
  <c r="A99" i="2"/>
  <c r="R98" i="2"/>
  <c r="S98" i="2" s="1"/>
  <c r="A98" i="2"/>
  <c r="R97" i="2"/>
  <c r="S97" i="2" s="1"/>
  <c r="A97" i="2"/>
  <c r="R96" i="2"/>
  <c r="S96" i="2" s="1"/>
  <c r="A96" i="2"/>
  <c r="R95" i="2"/>
  <c r="S95" i="2" s="1"/>
  <c r="A95" i="2"/>
  <c r="R94" i="2"/>
  <c r="S94" i="2" s="1"/>
  <c r="A94" i="2"/>
  <c r="R93" i="2"/>
  <c r="S93" i="2" s="1"/>
  <c r="A93" i="2"/>
  <c r="R92" i="2"/>
  <c r="S92" i="2" s="1"/>
  <c r="A92" i="2"/>
  <c r="R91" i="2"/>
  <c r="S91" i="2" s="1"/>
  <c r="A91" i="2"/>
  <c r="S90" i="2"/>
  <c r="R90" i="2"/>
  <c r="A90" i="2"/>
  <c r="R89" i="2"/>
  <c r="S89" i="2" s="1"/>
  <c r="A89" i="2"/>
  <c r="R88" i="2"/>
  <c r="S88" i="2" s="1"/>
  <c r="A88" i="2"/>
  <c r="R87" i="2"/>
  <c r="S87" i="2" s="1"/>
  <c r="A87" i="2"/>
  <c r="R86" i="2"/>
  <c r="S86" i="2" s="1"/>
  <c r="A86" i="2"/>
  <c r="R85" i="2"/>
  <c r="S85" i="2" s="1"/>
  <c r="A85" i="2"/>
  <c r="R84" i="2"/>
  <c r="S84" i="2" s="1"/>
  <c r="A84" i="2"/>
  <c r="R83" i="2"/>
  <c r="S83" i="2" s="1"/>
  <c r="A83" i="2"/>
  <c r="R82" i="2"/>
  <c r="S82" i="2" s="1"/>
  <c r="A82" i="2"/>
  <c r="R81" i="2"/>
  <c r="S81" i="2" s="1"/>
  <c r="A81" i="2"/>
  <c r="R80" i="2"/>
  <c r="S80" i="2" s="1"/>
  <c r="A80" i="2"/>
  <c r="R79" i="2"/>
  <c r="S79" i="2" s="1"/>
  <c r="A79" i="2"/>
  <c r="R78" i="2"/>
  <c r="S78" i="2" s="1"/>
  <c r="A78" i="2"/>
  <c r="R77" i="2"/>
  <c r="S77" i="2" s="1"/>
  <c r="A77" i="2"/>
  <c r="R76" i="2"/>
  <c r="S76" i="2" s="1"/>
  <c r="A76" i="2"/>
  <c r="R75" i="2"/>
  <c r="S75" i="2" s="1"/>
  <c r="A75" i="2"/>
  <c r="R74" i="2"/>
  <c r="S74" i="2" s="1"/>
  <c r="A74" i="2"/>
  <c r="R73" i="2"/>
  <c r="S73" i="2" s="1"/>
  <c r="A73" i="2"/>
  <c r="R72" i="2"/>
  <c r="S72" i="2" s="1"/>
  <c r="A72" i="2"/>
  <c r="R71" i="2"/>
  <c r="S71" i="2" s="1"/>
  <c r="A71" i="2"/>
  <c r="R70" i="2"/>
  <c r="S70" i="2" s="1"/>
  <c r="A70" i="2"/>
  <c r="R69" i="2"/>
  <c r="S69" i="2" s="1"/>
  <c r="A69" i="2"/>
  <c r="R68" i="2"/>
  <c r="S68" i="2" s="1"/>
  <c r="A68" i="2"/>
  <c r="R67" i="2"/>
  <c r="S67" i="2" s="1"/>
  <c r="A67" i="2"/>
  <c r="R66" i="2"/>
  <c r="S66" i="2" s="1"/>
  <c r="A66" i="2"/>
  <c r="R65" i="2"/>
  <c r="S65" i="2" s="1"/>
  <c r="A65" i="2"/>
  <c r="R64" i="2"/>
  <c r="S64" i="2" s="1"/>
  <c r="A64" i="2"/>
  <c r="R63" i="2"/>
  <c r="S63" i="2" s="1"/>
  <c r="A63" i="2"/>
  <c r="R62" i="2"/>
  <c r="S62" i="2" s="1"/>
  <c r="A62" i="2"/>
  <c r="S61" i="2"/>
  <c r="A61" i="2"/>
  <c r="R60" i="2"/>
  <c r="S60" i="2" s="1"/>
  <c r="A60" i="2"/>
  <c r="R59" i="2"/>
  <c r="S59" i="2" s="1"/>
  <c r="A59" i="2"/>
  <c r="R58" i="2"/>
  <c r="S58" i="2" s="1"/>
  <c r="A58" i="2"/>
  <c r="R57" i="2"/>
  <c r="S57" i="2" s="1"/>
  <c r="A57" i="2"/>
  <c r="R56" i="2"/>
  <c r="S56" i="2" s="1"/>
  <c r="A56" i="2"/>
  <c r="R55" i="2"/>
  <c r="S55" i="2" s="1"/>
  <c r="A55" i="2"/>
  <c r="R54" i="2"/>
  <c r="S54" i="2" s="1"/>
  <c r="A54" i="2"/>
  <c r="R53" i="2"/>
  <c r="S53" i="2" s="1"/>
  <c r="A53" i="2"/>
  <c r="R52" i="2"/>
  <c r="S52" i="2" s="1"/>
  <c r="A52" i="2"/>
  <c r="R51" i="2"/>
  <c r="S51" i="2" s="1"/>
  <c r="A51" i="2"/>
  <c r="R50" i="2"/>
  <c r="S50" i="2" s="1"/>
  <c r="A50" i="2"/>
  <c r="R49" i="2"/>
  <c r="S49" i="2" s="1"/>
  <c r="A49" i="2"/>
  <c r="R48" i="2"/>
  <c r="S48" i="2" s="1"/>
  <c r="A48" i="2"/>
  <c r="R47" i="2"/>
  <c r="S47" i="2" s="1"/>
  <c r="A47" i="2"/>
  <c r="R46" i="2"/>
  <c r="S46" i="2" s="1"/>
  <c r="A46" i="2"/>
  <c r="R45" i="2"/>
  <c r="S45" i="2" s="1"/>
  <c r="A45" i="2"/>
  <c r="R44" i="2"/>
  <c r="S44" i="2" s="1"/>
  <c r="A44" i="2"/>
  <c r="R43" i="2"/>
  <c r="S43" i="2" s="1"/>
  <c r="A43" i="2"/>
  <c r="R42" i="2"/>
  <c r="S42" i="2" s="1"/>
  <c r="A42" i="2"/>
  <c r="R41" i="2"/>
  <c r="S41" i="2" s="1"/>
  <c r="A41" i="2"/>
  <c r="R40" i="2"/>
  <c r="S40" i="2" s="1"/>
  <c r="A40" i="2"/>
  <c r="R39" i="2"/>
  <c r="S39" i="2" s="1"/>
  <c r="A39" i="2"/>
  <c r="R38" i="2"/>
  <c r="S38" i="2" s="1"/>
  <c r="A38" i="2"/>
  <c r="S37" i="2"/>
  <c r="R37" i="2"/>
  <c r="A37" i="2"/>
  <c r="R36" i="2"/>
  <c r="S36" i="2" s="1"/>
  <c r="A36" i="2"/>
  <c r="R35" i="2"/>
  <c r="S35" i="2" s="1"/>
  <c r="A35" i="2"/>
  <c r="R34" i="2"/>
  <c r="S34" i="2" s="1"/>
  <c r="A34" i="2"/>
  <c r="R33" i="2"/>
  <c r="S33" i="2" s="1"/>
  <c r="A33" i="2"/>
  <c r="R32" i="2"/>
  <c r="S32" i="2" s="1"/>
  <c r="A32" i="2"/>
  <c r="R31" i="2"/>
  <c r="S31" i="2" s="1"/>
  <c r="A31" i="2"/>
  <c r="R30" i="2"/>
  <c r="S30" i="2" s="1"/>
  <c r="A30" i="2"/>
  <c r="R29" i="2"/>
  <c r="S29" i="2" s="1"/>
  <c r="A29" i="2"/>
  <c r="R28" i="2"/>
  <c r="S28" i="2" s="1"/>
  <c r="A28" i="2"/>
  <c r="R27" i="2"/>
  <c r="S27" i="2" s="1"/>
  <c r="A27" i="2"/>
  <c r="R26" i="2"/>
  <c r="S26" i="2" s="1"/>
  <c r="A26" i="2"/>
  <c r="R25" i="2"/>
  <c r="S25" i="2" s="1"/>
  <c r="A25" i="2"/>
  <c r="R24" i="2"/>
  <c r="S24" i="2" s="1"/>
  <c r="A24" i="2"/>
  <c r="S23" i="2"/>
  <c r="R23" i="2"/>
  <c r="A23" i="2"/>
  <c r="R22" i="2"/>
  <c r="S22" i="2" s="1"/>
  <c r="A22" i="2"/>
  <c r="R21" i="2"/>
  <c r="S21" i="2" s="1"/>
  <c r="A21" i="2"/>
  <c r="R20" i="2"/>
  <c r="S20" i="2" s="1"/>
  <c r="A20" i="2"/>
  <c r="R19" i="2"/>
  <c r="S19" i="2" s="1"/>
  <c r="A19" i="2"/>
  <c r="R18" i="2"/>
  <c r="S18" i="2" s="1"/>
  <c r="A18" i="2"/>
  <c r="R17" i="2"/>
  <c r="S17" i="2" s="1"/>
  <c r="A17" i="2"/>
  <c r="R16" i="2"/>
  <c r="S16" i="2" s="1"/>
  <c r="A16" i="2"/>
  <c r="R15" i="2"/>
  <c r="S15" i="2" s="1"/>
  <c r="A15" i="2"/>
  <c r="R14" i="2"/>
  <c r="S14" i="2" s="1"/>
  <c r="A14" i="2"/>
  <c r="R13" i="2"/>
  <c r="S13" i="2" s="1"/>
  <c r="A13" i="2"/>
  <c r="R12" i="2"/>
  <c r="S12" i="2" s="1"/>
  <c r="A12" i="2"/>
  <c r="R11" i="2"/>
  <c r="S11" i="2" s="1"/>
  <c r="A11" i="2"/>
  <c r="R10" i="2"/>
  <c r="S10" i="2" s="1"/>
  <c r="A10" i="2"/>
  <c r="R9" i="2"/>
  <c r="S9" i="2" s="1"/>
  <c r="A9" i="2"/>
  <c r="R8" i="2"/>
  <c r="S8" i="2" s="1"/>
  <c r="A8" i="2"/>
  <c r="R7" i="2"/>
  <c r="S7" i="2" s="1"/>
  <c r="A7" i="2"/>
  <c r="D6" i="2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R197" i="7"/>
  <c r="S197" i="7" s="1"/>
  <c r="A197" i="7"/>
  <c r="R196" i="7"/>
  <c r="S196" i="7" s="1"/>
  <c r="A196" i="7"/>
  <c r="R195" i="7"/>
  <c r="S195" i="7" s="1"/>
  <c r="A195" i="7"/>
  <c r="R194" i="7"/>
  <c r="S194" i="7" s="1"/>
  <c r="A194" i="7"/>
  <c r="R193" i="7"/>
  <c r="S193" i="7" s="1"/>
  <c r="A193" i="7"/>
  <c r="R192" i="7"/>
  <c r="S192" i="7" s="1"/>
  <c r="A192" i="7"/>
  <c r="R191" i="7"/>
  <c r="S191" i="7" s="1"/>
  <c r="A191" i="7"/>
  <c r="R190" i="7"/>
  <c r="S190" i="7" s="1"/>
  <c r="A190" i="7"/>
  <c r="R189" i="7"/>
  <c r="S189" i="7" s="1"/>
  <c r="A189" i="7"/>
  <c r="R188" i="7"/>
  <c r="S188" i="7" s="1"/>
  <c r="A188" i="7"/>
  <c r="R187" i="7"/>
  <c r="S187" i="7" s="1"/>
  <c r="A187" i="7"/>
  <c r="R186" i="7"/>
  <c r="S186" i="7" s="1"/>
  <c r="A186" i="7"/>
  <c r="R185" i="7"/>
  <c r="S185" i="7" s="1"/>
  <c r="A185" i="7"/>
  <c r="S184" i="7"/>
  <c r="A184" i="7"/>
  <c r="R183" i="7"/>
  <c r="S183" i="7" s="1"/>
  <c r="A183" i="7"/>
  <c r="R182" i="7"/>
  <c r="S182" i="7" s="1"/>
  <c r="A182" i="7"/>
  <c r="S181" i="7"/>
  <c r="A181" i="7"/>
  <c r="R180" i="7"/>
  <c r="S180" i="7" s="1"/>
  <c r="A180" i="7"/>
  <c r="R179" i="7"/>
  <c r="S179" i="7" s="1"/>
  <c r="A179" i="7"/>
  <c r="R178" i="7"/>
  <c r="S178" i="7" s="1"/>
  <c r="A178" i="7"/>
  <c r="A177" i="7"/>
  <c r="R176" i="7"/>
  <c r="S176" i="7" s="1"/>
  <c r="A176" i="7"/>
  <c r="R175" i="7"/>
  <c r="S175" i="7" s="1"/>
  <c r="A175" i="7"/>
  <c r="R174" i="7"/>
  <c r="S174" i="7" s="1"/>
  <c r="A174" i="7"/>
  <c r="R173" i="7"/>
  <c r="S173" i="7" s="1"/>
  <c r="A173" i="7"/>
  <c r="R172" i="7"/>
  <c r="S172" i="7" s="1"/>
  <c r="A172" i="7"/>
  <c r="R171" i="7"/>
  <c r="S171" i="7" s="1"/>
  <c r="A171" i="7"/>
  <c r="R170" i="7"/>
  <c r="S170" i="7" s="1"/>
  <c r="A170" i="7"/>
  <c r="R169" i="7"/>
  <c r="S169" i="7" s="1"/>
  <c r="A169" i="7"/>
  <c r="R168" i="7"/>
  <c r="S168" i="7" s="1"/>
  <c r="A168" i="7"/>
  <c r="R167" i="7"/>
  <c r="S167" i="7" s="1"/>
  <c r="A167" i="7"/>
  <c r="R166" i="7"/>
  <c r="S166" i="7" s="1"/>
  <c r="A166" i="7"/>
  <c r="R165" i="7"/>
  <c r="S165" i="7" s="1"/>
  <c r="A165" i="7"/>
  <c r="R164" i="7"/>
  <c r="S164" i="7" s="1"/>
  <c r="A164" i="7"/>
  <c r="R163" i="7"/>
  <c r="S163" i="7" s="1"/>
  <c r="A163" i="7"/>
  <c r="R162" i="7"/>
  <c r="S162" i="7" s="1"/>
  <c r="A162" i="7"/>
  <c r="R161" i="7"/>
  <c r="S161" i="7" s="1"/>
  <c r="A161" i="7"/>
  <c r="R160" i="7"/>
  <c r="S160" i="7" s="1"/>
  <c r="A160" i="7"/>
  <c r="R159" i="7"/>
  <c r="S159" i="7" s="1"/>
  <c r="A159" i="7"/>
  <c r="R158" i="7"/>
  <c r="S158" i="7" s="1"/>
  <c r="A158" i="7"/>
  <c r="R157" i="7"/>
  <c r="S157" i="7" s="1"/>
  <c r="A157" i="7"/>
  <c r="R156" i="7"/>
  <c r="S156" i="7" s="1"/>
  <c r="A156" i="7"/>
  <c r="R155" i="7"/>
  <c r="S155" i="7" s="1"/>
  <c r="A155" i="7"/>
  <c r="S154" i="7"/>
  <c r="A154" i="7"/>
  <c r="R153" i="7"/>
  <c r="S153" i="7" s="1"/>
  <c r="A153" i="7"/>
  <c r="R152" i="7"/>
  <c r="S152" i="7" s="1"/>
  <c r="A152" i="7"/>
  <c r="R151" i="7"/>
  <c r="S151" i="7" s="1"/>
  <c r="A151" i="7"/>
  <c r="R150" i="7"/>
  <c r="S150" i="7" s="1"/>
  <c r="A150" i="7"/>
  <c r="R149" i="7"/>
  <c r="S149" i="7" s="1"/>
  <c r="A149" i="7"/>
  <c r="R148" i="7"/>
  <c r="S148" i="7" s="1"/>
  <c r="A148" i="7"/>
  <c r="R147" i="7"/>
  <c r="S147" i="7" s="1"/>
  <c r="A147" i="7"/>
  <c r="R146" i="7"/>
  <c r="S146" i="7" s="1"/>
  <c r="A146" i="7"/>
  <c r="R145" i="7"/>
  <c r="S145" i="7" s="1"/>
  <c r="A145" i="7"/>
  <c r="R144" i="7"/>
  <c r="S144" i="7" s="1"/>
  <c r="A144" i="7"/>
  <c r="R143" i="7"/>
  <c r="S143" i="7" s="1"/>
  <c r="A143" i="7"/>
  <c r="R142" i="7"/>
  <c r="S142" i="7" s="1"/>
  <c r="A142" i="7"/>
  <c r="S141" i="7"/>
  <c r="R141" i="7"/>
  <c r="A141" i="7"/>
  <c r="R140" i="7"/>
  <c r="S140" i="7" s="1"/>
  <c r="A140" i="7"/>
  <c r="R139" i="7"/>
  <c r="S139" i="7" s="1"/>
  <c r="A139" i="7"/>
  <c r="R138" i="7"/>
  <c r="S138" i="7" s="1"/>
  <c r="A138" i="7"/>
  <c r="R137" i="7"/>
  <c r="S137" i="7" s="1"/>
  <c r="A137" i="7"/>
  <c r="S136" i="7"/>
  <c r="R136" i="7"/>
  <c r="A136" i="7"/>
  <c r="R135" i="7"/>
  <c r="S135" i="7" s="1"/>
  <c r="A135" i="7"/>
  <c r="R134" i="7"/>
  <c r="S134" i="7" s="1"/>
  <c r="A134" i="7"/>
  <c r="R133" i="7"/>
  <c r="S133" i="7" s="1"/>
  <c r="A133" i="7"/>
  <c r="R132" i="7"/>
  <c r="S132" i="7" s="1"/>
  <c r="A132" i="7"/>
  <c r="R131" i="7"/>
  <c r="S131" i="7" s="1"/>
  <c r="A131" i="7"/>
  <c r="R130" i="7"/>
  <c r="S130" i="7" s="1"/>
  <c r="A130" i="7"/>
  <c r="R129" i="7"/>
  <c r="S129" i="7" s="1"/>
  <c r="A129" i="7"/>
  <c r="R128" i="7"/>
  <c r="S128" i="7" s="1"/>
  <c r="A128" i="7"/>
  <c r="R127" i="7"/>
  <c r="S127" i="7" s="1"/>
  <c r="A127" i="7"/>
  <c r="R126" i="7"/>
  <c r="S126" i="7" s="1"/>
  <c r="A126" i="7"/>
  <c r="R125" i="7"/>
  <c r="S125" i="7" s="1"/>
  <c r="A125" i="7"/>
  <c r="R124" i="7"/>
  <c r="S124" i="7" s="1"/>
  <c r="A124" i="7"/>
  <c r="R123" i="7"/>
  <c r="S123" i="7" s="1"/>
  <c r="A123" i="7"/>
  <c r="R122" i="7"/>
  <c r="S122" i="7" s="1"/>
  <c r="A122" i="7"/>
  <c r="R121" i="7"/>
  <c r="S121" i="7" s="1"/>
  <c r="A121" i="7"/>
  <c r="R120" i="7"/>
  <c r="S120" i="7" s="1"/>
  <c r="A120" i="7"/>
  <c r="R119" i="7"/>
  <c r="S119" i="7" s="1"/>
  <c r="A119" i="7"/>
  <c r="R118" i="7"/>
  <c r="S118" i="7" s="1"/>
  <c r="A118" i="7"/>
  <c r="R117" i="7"/>
  <c r="S117" i="7" s="1"/>
  <c r="A117" i="7"/>
  <c r="R116" i="7"/>
  <c r="S116" i="7" s="1"/>
  <c r="A116" i="7"/>
  <c r="R115" i="7"/>
  <c r="S115" i="7" s="1"/>
  <c r="A115" i="7"/>
  <c r="R114" i="7"/>
  <c r="S114" i="7" s="1"/>
  <c r="A114" i="7"/>
  <c r="R113" i="7"/>
  <c r="S113" i="7" s="1"/>
  <c r="A113" i="7"/>
  <c r="R112" i="7"/>
  <c r="S112" i="7" s="1"/>
  <c r="A112" i="7"/>
  <c r="R111" i="7"/>
  <c r="S111" i="7" s="1"/>
  <c r="A111" i="7"/>
  <c r="R110" i="7"/>
  <c r="S110" i="7" s="1"/>
  <c r="A110" i="7"/>
  <c r="R109" i="7"/>
  <c r="S109" i="7" s="1"/>
  <c r="A109" i="7"/>
  <c r="R108" i="7"/>
  <c r="S108" i="7" s="1"/>
  <c r="A108" i="7"/>
  <c r="R107" i="7"/>
  <c r="S107" i="7" s="1"/>
  <c r="A107" i="7"/>
  <c r="R106" i="7"/>
  <c r="S106" i="7" s="1"/>
  <c r="A106" i="7"/>
  <c r="S105" i="7"/>
  <c r="R105" i="7"/>
  <c r="A105" i="7"/>
  <c r="R104" i="7"/>
  <c r="S104" i="7" s="1"/>
  <c r="A104" i="7"/>
  <c r="R103" i="7"/>
  <c r="S103" i="7" s="1"/>
  <c r="A103" i="7"/>
  <c r="R102" i="7"/>
  <c r="S102" i="7" s="1"/>
  <c r="A102" i="7"/>
  <c r="R101" i="7"/>
  <c r="S101" i="7" s="1"/>
  <c r="A101" i="7"/>
  <c r="R100" i="7"/>
  <c r="S100" i="7" s="1"/>
  <c r="A100" i="7"/>
  <c r="R99" i="7"/>
  <c r="S99" i="7" s="1"/>
  <c r="A99" i="7"/>
  <c r="R98" i="7"/>
  <c r="S98" i="7" s="1"/>
  <c r="A98" i="7"/>
  <c r="R97" i="7"/>
  <c r="S97" i="7" s="1"/>
  <c r="A97" i="7"/>
  <c r="R96" i="7"/>
  <c r="S96" i="7" s="1"/>
  <c r="A96" i="7"/>
  <c r="R95" i="7"/>
  <c r="S95" i="7" s="1"/>
  <c r="A95" i="7"/>
  <c r="R94" i="7"/>
  <c r="S94" i="7" s="1"/>
  <c r="A94" i="7"/>
  <c r="R93" i="7"/>
  <c r="S93" i="7" s="1"/>
  <c r="A93" i="7"/>
  <c r="R92" i="7"/>
  <c r="S92" i="7" s="1"/>
  <c r="A92" i="7"/>
  <c r="R91" i="7"/>
  <c r="S91" i="7" s="1"/>
  <c r="A91" i="7"/>
  <c r="R90" i="7"/>
  <c r="S90" i="7" s="1"/>
  <c r="A90" i="7"/>
  <c r="R89" i="7"/>
  <c r="S89" i="7" s="1"/>
  <c r="A89" i="7"/>
  <c r="R88" i="7"/>
  <c r="S88" i="7" s="1"/>
  <c r="A88" i="7"/>
  <c r="R87" i="7"/>
  <c r="S87" i="7" s="1"/>
  <c r="A87" i="7"/>
  <c r="R86" i="7"/>
  <c r="S86" i="7" s="1"/>
  <c r="A86" i="7"/>
  <c r="R85" i="7"/>
  <c r="S85" i="7" s="1"/>
  <c r="A85" i="7"/>
  <c r="S84" i="7"/>
  <c r="R84" i="7"/>
  <c r="A84" i="7"/>
  <c r="R83" i="7"/>
  <c r="S83" i="7" s="1"/>
  <c r="A83" i="7"/>
  <c r="R82" i="7"/>
  <c r="S82" i="7" s="1"/>
  <c r="A82" i="7"/>
  <c r="R81" i="7"/>
  <c r="S81" i="7" s="1"/>
  <c r="A81" i="7"/>
  <c r="R80" i="7"/>
  <c r="S80" i="7" s="1"/>
  <c r="A80" i="7"/>
  <c r="R79" i="7"/>
  <c r="S79" i="7" s="1"/>
  <c r="A79" i="7"/>
  <c r="R78" i="7"/>
  <c r="S78" i="7" s="1"/>
  <c r="A78" i="7"/>
  <c r="R77" i="7"/>
  <c r="S77" i="7" s="1"/>
  <c r="A77" i="7"/>
  <c r="R76" i="7"/>
  <c r="S76" i="7" s="1"/>
  <c r="A76" i="7"/>
  <c r="R75" i="7"/>
  <c r="S75" i="7" s="1"/>
  <c r="A75" i="7"/>
  <c r="R74" i="7"/>
  <c r="S74" i="7" s="1"/>
  <c r="A74" i="7"/>
  <c r="R73" i="7"/>
  <c r="S73" i="7" s="1"/>
  <c r="A73" i="7"/>
  <c r="S72" i="7"/>
  <c r="A72" i="7"/>
  <c r="R71" i="7"/>
  <c r="S71" i="7" s="1"/>
  <c r="A71" i="7"/>
  <c r="R70" i="7"/>
  <c r="S70" i="7" s="1"/>
  <c r="A70" i="7"/>
  <c r="R69" i="7"/>
  <c r="S69" i="7" s="1"/>
  <c r="A69" i="7"/>
  <c r="R68" i="7"/>
  <c r="S68" i="7" s="1"/>
  <c r="A68" i="7"/>
  <c r="R67" i="7"/>
  <c r="S67" i="7" s="1"/>
  <c r="A67" i="7"/>
  <c r="R66" i="7"/>
  <c r="S66" i="7" s="1"/>
  <c r="A66" i="7"/>
  <c r="S65" i="7"/>
  <c r="R65" i="7"/>
  <c r="A65" i="7"/>
  <c r="R64" i="7"/>
  <c r="S64" i="7" s="1"/>
  <c r="A64" i="7"/>
  <c r="R63" i="7"/>
  <c r="S63" i="7" s="1"/>
  <c r="A63" i="7"/>
  <c r="R62" i="7"/>
  <c r="S62" i="7" s="1"/>
  <c r="A62" i="7"/>
  <c r="R61" i="7"/>
  <c r="S61" i="7" s="1"/>
  <c r="A61" i="7"/>
  <c r="R60" i="7"/>
  <c r="S60" i="7" s="1"/>
  <c r="A60" i="7"/>
  <c r="R59" i="7"/>
  <c r="S59" i="7" s="1"/>
  <c r="A59" i="7"/>
  <c r="R58" i="7"/>
  <c r="S58" i="7" s="1"/>
  <c r="A58" i="7"/>
  <c r="R57" i="7"/>
  <c r="S57" i="7" s="1"/>
  <c r="A57" i="7"/>
  <c r="R56" i="7"/>
  <c r="S56" i="7" s="1"/>
  <c r="A56" i="7"/>
  <c r="R55" i="7"/>
  <c r="S55" i="7" s="1"/>
  <c r="A55" i="7"/>
  <c r="R54" i="7"/>
  <c r="S54" i="7" s="1"/>
  <c r="A54" i="7"/>
  <c r="S53" i="7"/>
  <c r="R53" i="7"/>
  <c r="A53" i="7"/>
  <c r="R52" i="7"/>
  <c r="S52" i="7" s="1"/>
  <c r="A52" i="7"/>
  <c r="R51" i="7"/>
  <c r="S51" i="7" s="1"/>
  <c r="A51" i="7"/>
  <c r="R50" i="7"/>
  <c r="S50" i="7" s="1"/>
  <c r="A50" i="7"/>
  <c r="R49" i="7"/>
  <c r="S49" i="7" s="1"/>
  <c r="A49" i="7"/>
  <c r="R48" i="7"/>
  <c r="S48" i="7" s="1"/>
  <c r="A48" i="7"/>
  <c r="R47" i="7"/>
  <c r="S47" i="7" s="1"/>
  <c r="A47" i="7"/>
  <c r="R46" i="7"/>
  <c r="S46" i="7" s="1"/>
  <c r="A46" i="7"/>
  <c r="R45" i="7"/>
  <c r="S45" i="7" s="1"/>
  <c r="A45" i="7"/>
  <c r="R44" i="7"/>
  <c r="S44" i="7" s="1"/>
  <c r="A44" i="7"/>
  <c r="R43" i="7"/>
  <c r="S43" i="7" s="1"/>
  <c r="A43" i="7"/>
  <c r="R42" i="7"/>
  <c r="S42" i="7" s="1"/>
  <c r="A42" i="7"/>
  <c r="S41" i="7"/>
  <c r="R41" i="7"/>
  <c r="A41" i="7"/>
  <c r="R40" i="7"/>
  <c r="S40" i="7" s="1"/>
  <c r="A40" i="7"/>
  <c r="R39" i="7"/>
  <c r="S39" i="7" s="1"/>
  <c r="A39" i="7"/>
  <c r="R38" i="7"/>
  <c r="S38" i="7" s="1"/>
  <c r="A38" i="7"/>
  <c r="R37" i="7"/>
  <c r="S37" i="7" s="1"/>
  <c r="A37" i="7"/>
  <c r="R36" i="7"/>
  <c r="S36" i="7" s="1"/>
  <c r="A36" i="7"/>
  <c r="R35" i="7"/>
  <c r="S35" i="7" s="1"/>
  <c r="A35" i="7"/>
  <c r="R34" i="7"/>
  <c r="S34" i="7" s="1"/>
  <c r="A34" i="7"/>
  <c r="R33" i="7"/>
  <c r="S33" i="7" s="1"/>
  <c r="A33" i="7"/>
  <c r="R32" i="7"/>
  <c r="S32" i="7" s="1"/>
  <c r="A32" i="7"/>
  <c r="R31" i="7"/>
  <c r="S31" i="7" s="1"/>
  <c r="A31" i="7"/>
  <c r="R30" i="7"/>
  <c r="S30" i="7" s="1"/>
  <c r="A30" i="7"/>
  <c r="R29" i="7"/>
  <c r="S29" i="7" s="1"/>
  <c r="A29" i="7"/>
  <c r="R28" i="7"/>
  <c r="S28" i="7" s="1"/>
  <c r="A28" i="7"/>
  <c r="R27" i="7"/>
  <c r="S27" i="7" s="1"/>
  <c r="A27" i="7"/>
  <c r="R26" i="7"/>
  <c r="S26" i="7" s="1"/>
  <c r="A26" i="7"/>
  <c r="R25" i="7"/>
  <c r="S25" i="7" s="1"/>
  <c r="A25" i="7"/>
  <c r="R24" i="7"/>
  <c r="S24" i="7" s="1"/>
  <c r="A24" i="7"/>
  <c r="R23" i="7"/>
  <c r="S23" i="7" s="1"/>
  <c r="A23" i="7"/>
  <c r="R22" i="7"/>
  <c r="S22" i="7" s="1"/>
  <c r="A22" i="7"/>
  <c r="R21" i="7"/>
  <c r="S21" i="7" s="1"/>
  <c r="A21" i="7"/>
  <c r="R20" i="7"/>
  <c r="S20" i="7" s="1"/>
  <c r="A20" i="7"/>
  <c r="R19" i="7"/>
  <c r="S19" i="7" s="1"/>
  <c r="A19" i="7"/>
  <c r="R18" i="7"/>
  <c r="S18" i="7" s="1"/>
  <c r="A18" i="7"/>
  <c r="R17" i="7"/>
  <c r="S17" i="7" s="1"/>
  <c r="A17" i="7"/>
  <c r="R16" i="7"/>
  <c r="S16" i="7" s="1"/>
  <c r="A16" i="7"/>
  <c r="R15" i="7"/>
  <c r="S15" i="7" s="1"/>
  <c r="A15" i="7"/>
  <c r="R14" i="7"/>
  <c r="S14" i="7" s="1"/>
  <c r="A14" i="7"/>
  <c r="R13" i="7"/>
  <c r="S13" i="7" s="1"/>
  <c r="A13" i="7"/>
  <c r="R12" i="7"/>
  <c r="S12" i="7" s="1"/>
  <c r="A12" i="7"/>
  <c r="R11" i="7"/>
  <c r="S11" i="7" s="1"/>
  <c r="A11" i="7"/>
  <c r="R10" i="7"/>
  <c r="S10" i="7" s="1"/>
  <c r="A10" i="7"/>
  <c r="R9" i="7"/>
  <c r="S9" i="7" s="1"/>
  <c r="A9" i="7"/>
  <c r="R8" i="7"/>
  <c r="S8" i="7" s="1"/>
  <c r="A8" i="7"/>
  <c r="R7" i="7"/>
  <c r="S7" i="7" s="1"/>
  <c r="A7" i="7"/>
  <c r="D6" i="7"/>
  <c r="R200" i="9"/>
  <c r="S200" i="9" s="1"/>
  <c r="A200" i="9"/>
  <c r="R199" i="9"/>
  <c r="S199" i="9" s="1"/>
  <c r="A199" i="9"/>
  <c r="R198" i="9"/>
  <c r="S198" i="9" s="1"/>
  <c r="A198" i="9"/>
  <c r="R197" i="9"/>
  <c r="S197" i="9" s="1"/>
  <c r="A197" i="9"/>
  <c r="R196" i="9"/>
  <c r="S196" i="9" s="1"/>
  <c r="A196" i="9"/>
  <c r="R195" i="9"/>
  <c r="S195" i="9" s="1"/>
  <c r="A195" i="9"/>
  <c r="R194" i="9"/>
  <c r="S194" i="9" s="1"/>
  <c r="A194" i="9"/>
  <c r="R193" i="9"/>
  <c r="S193" i="9" s="1"/>
  <c r="A193" i="9"/>
  <c r="R192" i="9"/>
  <c r="S192" i="9" s="1"/>
  <c r="A192" i="9"/>
  <c r="R191" i="9"/>
  <c r="S191" i="9" s="1"/>
  <c r="A191" i="9"/>
  <c r="R190" i="9"/>
  <c r="S190" i="9" s="1"/>
  <c r="A190" i="9"/>
  <c r="R189" i="9"/>
  <c r="S189" i="9" s="1"/>
  <c r="A189" i="9"/>
  <c r="R188" i="9"/>
  <c r="S188" i="9" s="1"/>
  <c r="A188" i="9"/>
  <c r="R187" i="9"/>
  <c r="S187" i="9" s="1"/>
  <c r="A187" i="9"/>
  <c r="S186" i="9"/>
  <c r="A186" i="9"/>
  <c r="R185" i="9"/>
  <c r="S185" i="9" s="1"/>
  <c r="A185" i="9"/>
  <c r="R184" i="9"/>
  <c r="S184" i="9" s="1"/>
  <c r="A184" i="9"/>
  <c r="S183" i="9"/>
  <c r="A183" i="9"/>
  <c r="R182" i="9"/>
  <c r="S182" i="9" s="1"/>
  <c r="A182" i="9"/>
  <c r="S181" i="9"/>
  <c r="R181" i="9"/>
  <c r="A181" i="9"/>
  <c r="R180" i="9"/>
  <c r="S180" i="9" s="1"/>
  <c r="A180" i="9"/>
  <c r="R179" i="9"/>
  <c r="S179" i="9" s="1"/>
  <c r="A179" i="9"/>
  <c r="R178" i="9"/>
  <c r="S178" i="9" s="1"/>
  <c r="A178" i="9"/>
  <c r="R177" i="9"/>
  <c r="S177" i="9" s="1"/>
  <c r="A177" i="9"/>
  <c r="R176" i="9"/>
  <c r="S176" i="9" s="1"/>
  <c r="A176" i="9"/>
  <c r="R175" i="9"/>
  <c r="S175" i="9" s="1"/>
  <c r="A175" i="9"/>
  <c r="R174" i="9"/>
  <c r="S174" i="9" s="1"/>
  <c r="A174" i="9"/>
  <c r="R173" i="9"/>
  <c r="S173" i="9" s="1"/>
  <c r="A173" i="9"/>
  <c r="R172" i="9"/>
  <c r="S172" i="9" s="1"/>
  <c r="A172" i="9"/>
  <c r="R171" i="9"/>
  <c r="S171" i="9" s="1"/>
  <c r="A171" i="9"/>
  <c r="R170" i="9"/>
  <c r="S170" i="9" s="1"/>
  <c r="A170" i="9"/>
  <c r="S169" i="9"/>
  <c r="R169" i="9"/>
  <c r="A169" i="9"/>
  <c r="R168" i="9"/>
  <c r="S168" i="9" s="1"/>
  <c r="A168" i="9"/>
  <c r="R167" i="9"/>
  <c r="S167" i="9" s="1"/>
  <c r="A167" i="9"/>
  <c r="R166" i="9"/>
  <c r="S166" i="9" s="1"/>
  <c r="A166" i="9"/>
  <c r="R165" i="9"/>
  <c r="S165" i="9" s="1"/>
  <c r="A165" i="9"/>
  <c r="R164" i="9"/>
  <c r="S164" i="9" s="1"/>
  <c r="A164" i="9"/>
  <c r="R163" i="9"/>
  <c r="S163" i="9" s="1"/>
  <c r="A163" i="9"/>
  <c r="R162" i="9"/>
  <c r="S162" i="9" s="1"/>
  <c r="A162" i="9"/>
  <c r="R161" i="9"/>
  <c r="S161" i="9" s="1"/>
  <c r="A161" i="9"/>
  <c r="R160" i="9"/>
  <c r="S160" i="9" s="1"/>
  <c r="A160" i="9"/>
  <c r="R159" i="9"/>
  <c r="S159" i="9" s="1"/>
  <c r="A159" i="9"/>
  <c r="R158" i="9"/>
  <c r="S158" i="9" s="1"/>
  <c r="A158" i="9"/>
  <c r="R157" i="9"/>
  <c r="S157" i="9" s="1"/>
  <c r="A157" i="9"/>
  <c r="S156" i="9"/>
  <c r="A156" i="9"/>
  <c r="R155" i="9"/>
  <c r="S155" i="9" s="1"/>
  <c r="A155" i="9"/>
  <c r="R154" i="9"/>
  <c r="S154" i="9" s="1"/>
  <c r="A154" i="9"/>
  <c r="R153" i="9"/>
  <c r="S153" i="9" s="1"/>
  <c r="A153" i="9"/>
  <c r="R152" i="9"/>
  <c r="S152" i="9" s="1"/>
  <c r="A152" i="9"/>
  <c r="R151" i="9"/>
  <c r="S151" i="9" s="1"/>
  <c r="A151" i="9"/>
  <c r="R150" i="9"/>
  <c r="S150" i="9" s="1"/>
  <c r="A150" i="9"/>
  <c r="R149" i="9"/>
  <c r="S149" i="9" s="1"/>
  <c r="A149" i="9"/>
  <c r="R148" i="9"/>
  <c r="S148" i="9" s="1"/>
  <c r="A148" i="9"/>
  <c r="R147" i="9"/>
  <c r="S147" i="9" s="1"/>
  <c r="A147" i="9"/>
  <c r="R146" i="9"/>
  <c r="S146" i="9" s="1"/>
  <c r="A146" i="9"/>
  <c r="R145" i="9"/>
  <c r="S145" i="9" s="1"/>
  <c r="A145" i="9"/>
  <c r="R144" i="9"/>
  <c r="S144" i="9" s="1"/>
  <c r="A144" i="9"/>
  <c r="R143" i="9"/>
  <c r="S143" i="9" s="1"/>
  <c r="A143" i="9"/>
  <c r="R142" i="9"/>
  <c r="S142" i="9" s="1"/>
  <c r="A142" i="9"/>
  <c r="R141" i="9"/>
  <c r="S141" i="9" s="1"/>
  <c r="A141" i="9"/>
  <c r="R140" i="9"/>
  <c r="S140" i="9" s="1"/>
  <c r="A140" i="9"/>
  <c r="R139" i="9"/>
  <c r="S139" i="9" s="1"/>
  <c r="A139" i="9"/>
  <c r="R138" i="9"/>
  <c r="S138" i="9" s="1"/>
  <c r="A138" i="9"/>
  <c r="R137" i="9"/>
  <c r="S137" i="9" s="1"/>
  <c r="A137" i="9"/>
  <c r="R136" i="9"/>
  <c r="S136" i="9" s="1"/>
  <c r="A136" i="9"/>
  <c r="R135" i="9"/>
  <c r="S135" i="9" s="1"/>
  <c r="A135" i="9"/>
  <c r="R134" i="9"/>
  <c r="S134" i="9" s="1"/>
  <c r="A134" i="9"/>
  <c r="R133" i="9"/>
  <c r="S133" i="9" s="1"/>
  <c r="A133" i="9"/>
  <c r="S132" i="9"/>
  <c r="R132" i="9"/>
  <c r="A132" i="9"/>
  <c r="R131" i="9"/>
  <c r="S131" i="9" s="1"/>
  <c r="A131" i="9"/>
  <c r="R130" i="9"/>
  <c r="S130" i="9" s="1"/>
  <c r="A130" i="9"/>
  <c r="R129" i="9"/>
  <c r="S129" i="9" s="1"/>
  <c r="A129" i="9"/>
  <c r="R128" i="9"/>
  <c r="S128" i="9" s="1"/>
  <c r="A128" i="9"/>
  <c r="R127" i="9"/>
  <c r="S127" i="9" s="1"/>
  <c r="A127" i="9"/>
  <c r="R126" i="9"/>
  <c r="S126" i="9" s="1"/>
  <c r="A126" i="9"/>
  <c r="R125" i="9"/>
  <c r="S125" i="9" s="1"/>
  <c r="A125" i="9"/>
  <c r="R124" i="9"/>
  <c r="S124" i="9" s="1"/>
  <c r="A124" i="9"/>
  <c r="R123" i="9"/>
  <c r="S123" i="9" s="1"/>
  <c r="A123" i="9"/>
  <c r="R122" i="9"/>
  <c r="S122" i="9" s="1"/>
  <c r="A122" i="9"/>
  <c r="R121" i="9"/>
  <c r="S121" i="9" s="1"/>
  <c r="A121" i="9"/>
  <c r="R120" i="9"/>
  <c r="S120" i="9" s="1"/>
  <c r="A120" i="9"/>
  <c r="R119" i="9"/>
  <c r="S119" i="9" s="1"/>
  <c r="A119" i="9"/>
  <c r="R118" i="9"/>
  <c r="S118" i="9" s="1"/>
  <c r="A118" i="9"/>
  <c r="R117" i="9"/>
  <c r="S117" i="9" s="1"/>
  <c r="A117" i="9"/>
  <c r="R116" i="9"/>
  <c r="S116" i="9" s="1"/>
  <c r="A116" i="9"/>
  <c r="R115" i="9"/>
  <c r="S115" i="9" s="1"/>
  <c r="A115" i="9"/>
  <c r="R114" i="9"/>
  <c r="S114" i="9" s="1"/>
  <c r="A114" i="9"/>
  <c r="R113" i="9"/>
  <c r="S113" i="9" s="1"/>
  <c r="A113" i="9"/>
  <c r="R112" i="9"/>
  <c r="S112" i="9" s="1"/>
  <c r="A112" i="9"/>
  <c r="R111" i="9"/>
  <c r="S111" i="9" s="1"/>
  <c r="A111" i="9"/>
  <c r="R110" i="9"/>
  <c r="S110" i="9" s="1"/>
  <c r="A110" i="9"/>
  <c r="R109" i="9"/>
  <c r="S109" i="9" s="1"/>
  <c r="A109" i="9"/>
  <c r="R108" i="9"/>
  <c r="S108" i="9" s="1"/>
  <c r="A108" i="9"/>
  <c r="R107" i="9"/>
  <c r="S107" i="9" s="1"/>
  <c r="A107" i="9"/>
  <c r="R106" i="9"/>
  <c r="S106" i="9" s="1"/>
  <c r="A106" i="9"/>
  <c r="R105" i="9"/>
  <c r="S105" i="9" s="1"/>
  <c r="A105" i="9"/>
  <c r="R104" i="9"/>
  <c r="S104" i="9" s="1"/>
  <c r="A104" i="9"/>
  <c r="R103" i="9"/>
  <c r="S103" i="9" s="1"/>
  <c r="A103" i="9"/>
  <c r="R102" i="9"/>
  <c r="S102" i="9" s="1"/>
  <c r="A102" i="9"/>
  <c r="R101" i="9"/>
  <c r="S101" i="9" s="1"/>
  <c r="A101" i="9"/>
  <c r="R100" i="9"/>
  <c r="S100" i="9" s="1"/>
  <c r="A100" i="9"/>
  <c r="R99" i="9"/>
  <c r="S99" i="9" s="1"/>
  <c r="A99" i="9"/>
  <c r="S98" i="9"/>
  <c r="R98" i="9"/>
  <c r="A98" i="9"/>
  <c r="R97" i="9"/>
  <c r="S97" i="9" s="1"/>
  <c r="A97" i="9"/>
  <c r="R96" i="9"/>
  <c r="S96" i="9" s="1"/>
  <c r="A96" i="9"/>
  <c r="R95" i="9"/>
  <c r="S95" i="9" s="1"/>
  <c r="A95" i="9"/>
  <c r="R94" i="9"/>
  <c r="S94" i="9" s="1"/>
  <c r="A94" i="9"/>
  <c r="R93" i="9"/>
  <c r="S93" i="9" s="1"/>
  <c r="A93" i="9"/>
  <c r="R92" i="9"/>
  <c r="S92" i="9" s="1"/>
  <c r="A92" i="9"/>
  <c r="R91" i="9"/>
  <c r="S91" i="9" s="1"/>
  <c r="A91" i="9"/>
  <c r="R90" i="9"/>
  <c r="S90" i="9" s="1"/>
  <c r="A90" i="9"/>
  <c r="R89" i="9"/>
  <c r="S89" i="9" s="1"/>
  <c r="A89" i="9"/>
  <c r="R88" i="9"/>
  <c r="S88" i="9" s="1"/>
  <c r="A88" i="9"/>
  <c r="R87" i="9"/>
  <c r="S87" i="9" s="1"/>
  <c r="A87" i="9"/>
  <c r="R86" i="9"/>
  <c r="S86" i="9" s="1"/>
  <c r="A86" i="9"/>
  <c r="R85" i="9"/>
  <c r="S85" i="9" s="1"/>
  <c r="A85" i="9"/>
  <c r="R84" i="9"/>
  <c r="S84" i="9" s="1"/>
  <c r="A84" i="9"/>
  <c r="R83" i="9"/>
  <c r="S83" i="9" s="1"/>
  <c r="A83" i="9"/>
  <c r="R82" i="9"/>
  <c r="S82" i="9" s="1"/>
  <c r="A82" i="9"/>
  <c r="R81" i="9"/>
  <c r="S81" i="9" s="1"/>
  <c r="A81" i="9"/>
  <c r="R80" i="9"/>
  <c r="S80" i="9" s="1"/>
  <c r="A80" i="9"/>
  <c r="R79" i="9"/>
  <c r="S79" i="9" s="1"/>
  <c r="A79" i="9"/>
  <c r="R78" i="9"/>
  <c r="S78" i="9" s="1"/>
  <c r="A78" i="9"/>
  <c r="R77" i="9"/>
  <c r="S77" i="9" s="1"/>
  <c r="A77" i="9"/>
  <c r="R76" i="9"/>
  <c r="S76" i="9" s="1"/>
  <c r="A76" i="9"/>
  <c r="R75" i="9"/>
  <c r="S75" i="9" s="1"/>
  <c r="A75" i="9"/>
  <c r="R74" i="9"/>
  <c r="S74" i="9" s="1"/>
  <c r="A74" i="9"/>
  <c r="S73" i="9"/>
  <c r="A73" i="9"/>
  <c r="R72" i="9"/>
  <c r="S72" i="9" s="1"/>
  <c r="A72" i="9"/>
  <c r="R71" i="9"/>
  <c r="S71" i="9" s="1"/>
  <c r="A71" i="9"/>
  <c r="R70" i="9"/>
  <c r="S70" i="9" s="1"/>
  <c r="A70" i="9"/>
  <c r="R69" i="9"/>
  <c r="S69" i="9" s="1"/>
  <c r="A69" i="9"/>
  <c r="R68" i="9"/>
  <c r="S68" i="9" s="1"/>
  <c r="A68" i="9"/>
  <c r="R67" i="9"/>
  <c r="S67" i="9" s="1"/>
  <c r="A67" i="9"/>
  <c r="R66" i="9"/>
  <c r="S66" i="9" s="1"/>
  <c r="A66" i="9"/>
  <c r="R65" i="9"/>
  <c r="S65" i="9" s="1"/>
  <c r="A65" i="9"/>
  <c r="R64" i="9"/>
  <c r="S64" i="9" s="1"/>
  <c r="A64" i="9"/>
  <c r="R63" i="9"/>
  <c r="S63" i="9" s="1"/>
  <c r="A63" i="9"/>
  <c r="R62" i="9"/>
  <c r="S62" i="9" s="1"/>
  <c r="A62" i="9"/>
  <c r="R61" i="9"/>
  <c r="S61" i="9" s="1"/>
  <c r="A61" i="9"/>
  <c r="R60" i="9"/>
  <c r="S60" i="9" s="1"/>
  <c r="A60" i="9"/>
  <c r="R59" i="9"/>
  <c r="S59" i="9" s="1"/>
  <c r="A59" i="9"/>
  <c r="R58" i="9"/>
  <c r="S58" i="9" s="1"/>
  <c r="A58" i="9"/>
  <c r="R57" i="9"/>
  <c r="S57" i="9" s="1"/>
  <c r="A57" i="9"/>
  <c r="R56" i="9"/>
  <c r="S56" i="9" s="1"/>
  <c r="A56" i="9"/>
  <c r="R55" i="9"/>
  <c r="S55" i="9" s="1"/>
  <c r="A55" i="9"/>
  <c r="R54" i="9"/>
  <c r="S54" i="9" s="1"/>
  <c r="A54" i="9"/>
  <c r="R53" i="9"/>
  <c r="S53" i="9" s="1"/>
  <c r="A53" i="9"/>
  <c r="R52" i="9"/>
  <c r="S52" i="9" s="1"/>
  <c r="A52" i="9"/>
  <c r="R51" i="9"/>
  <c r="S51" i="9" s="1"/>
  <c r="A51" i="9"/>
  <c r="R50" i="9"/>
  <c r="S50" i="9" s="1"/>
  <c r="A50" i="9"/>
  <c r="R49" i="9"/>
  <c r="S49" i="9" s="1"/>
  <c r="A49" i="9"/>
  <c r="R48" i="9"/>
  <c r="S48" i="9" s="1"/>
  <c r="A48" i="9"/>
  <c r="R47" i="9"/>
  <c r="S47" i="9" s="1"/>
  <c r="A47" i="9"/>
  <c r="R46" i="9"/>
  <c r="S46" i="9" s="1"/>
  <c r="A46" i="9"/>
  <c r="R45" i="9"/>
  <c r="S45" i="9" s="1"/>
  <c r="A45" i="9"/>
  <c r="R44" i="9"/>
  <c r="S44" i="9" s="1"/>
  <c r="A44" i="9"/>
  <c r="R43" i="9"/>
  <c r="S43" i="9" s="1"/>
  <c r="A43" i="9"/>
  <c r="R42" i="9"/>
  <c r="S42" i="9" s="1"/>
  <c r="A42" i="9"/>
  <c r="R41" i="9"/>
  <c r="S41" i="9" s="1"/>
  <c r="A41" i="9"/>
  <c r="R40" i="9"/>
  <c r="S40" i="9" s="1"/>
  <c r="A40" i="9"/>
  <c r="R39" i="9"/>
  <c r="S39" i="9" s="1"/>
  <c r="A39" i="9"/>
  <c r="R38" i="9"/>
  <c r="S38" i="9" s="1"/>
  <c r="A38" i="9"/>
  <c r="R37" i="9"/>
  <c r="S37" i="9" s="1"/>
  <c r="A37" i="9"/>
  <c r="R36" i="9"/>
  <c r="S36" i="9" s="1"/>
  <c r="A36" i="9"/>
  <c r="R35" i="9"/>
  <c r="S35" i="9" s="1"/>
  <c r="A35" i="9"/>
  <c r="R34" i="9"/>
  <c r="S34" i="9" s="1"/>
  <c r="A34" i="9"/>
  <c r="R33" i="9"/>
  <c r="S33" i="9" s="1"/>
  <c r="A33" i="9"/>
  <c r="R32" i="9"/>
  <c r="S32" i="9" s="1"/>
  <c r="A32" i="9"/>
  <c r="R31" i="9"/>
  <c r="S31" i="9" s="1"/>
  <c r="A31" i="9"/>
  <c r="R30" i="9"/>
  <c r="S30" i="9" s="1"/>
  <c r="A30" i="9"/>
  <c r="R29" i="9"/>
  <c r="S29" i="9" s="1"/>
  <c r="A29" i="9"/>
  <c r="R28" i="9"/>
  <c r="S28" i="9" s="1"/>
  <c r="A28" i="9"/>
  <c r="R27" i="9"/>
  <c r="S27" i="9" s="1"/>
  <c r="A27" i="9"/>
  <c r="R26" i="9"/>
  <c r="S26" i="9" s="1"/>
  <c r="A26" i="9"/>
  <c r="R25" i="9"/>
  <c r="S25" i="9" s="1"/>
  <c r="A25" i="9"/>
  <c r="R24" i="9"/>
  <c r="S24" i="9" s="1"/>
  <c r="A24" i="9"/>
  <c r="R23" i="9"/>
  <c r="S23" i="9" s="1"/>
  <c r="A23" i="9"/>
  <c r="R22" i="9"/>
  <c r="S22" i="9" s="1"/>
  <c r="A22" i="9"/>
  <c r="R21" i="9"/>
  <c r="S21" i="9" s="1"/>
  <c r="A21" i="9"/>
  <c r="R20" i="9"/>
  <c r="S20" i="9" s="1"/>
  <c r="A20" i="9"/>
  <c r="R19" i="9"/>
  <c r="S19" i="9" s="1"/>
  <c r="A19" i="9"/>
  <c r="R18" i="9"/>
  <c r="S18" i="9" s="1"/>
  <c r="A18" i="9"/>
  <c r="R17" i="9"/>
  <c r="S17" i="9" s="1"/>
  <c r="A17" i="9"/>
  <c r="R16" i="9"/>
  <c r="S16" i="9" s="1"/>
  <c r="A16" i="9"/>
  <c r="R15" i="9"/>
  <c r="S15" i="9" s="1"/>
  <c r="A15" i="9"/>
  <c r="R14" i="9"/>
  <c r="S14" i="9" s="1"/>
  <c r="A14" i="9"/>
  <c r="R13" i="9"/>
  <c r="S13" i="9" s="1"/>
  <c r="A13" i="9"/>
  <c r="R12" i="9"/>
  <c r="S12" i="9" s="1"/>
  <c r="A12" i="9"/>
  <c r="R11" i="9"/>
  <c r="S11" i="9" s="1"/>
  <c r="A11" i="9"/>
  <c r="R10" i="9"/>
  <c r="S10" i="9" s="1"/>
  <c r="A10" i="9"/>
  <c r="R9" i="9"/>
  <c r="S9" i="9" s="1"/>
  <c r="A9" i="9"/>
  <c r="R8" i="9"/>
  <c r="S8" i="9" s="1"/>
  <c r="A8" i="9"/>
  <c r="R7" i="9"/>
  <c r="S7" i="9" s="1"/>
  <c r="A7" i="9"/>
  <c r="Q6" i="9"/>
  <c r="Q200" i="12"/>
  <c r="A200" i="12"/>
  <c r="Q199" i="12"/>
  <c r="A199" i="12"/>
  <c r="Q198" i="12"/>
  <c r="A198" i="12"/>
  <c r="Q197" i="12"/>
  <c r="A197" i="12"/>
  <c r="Q196" i="12"/>
  <c r="A196" i="12"/>
  <c r="A195" i="12"/>
  <c r="A194" i="12"/>
  <c r="A193" i="12"/>
  <c r="A192" i="12"/>
  <c r="A191" i="12"/>
  <c r="A190" i="12"/>
  <c r="A189" i="12"/>
  <c r="A188" i="12"/>
  <c r="A187" i="12"/>
  <c r="A186" i="12"/>
  <c r="A185" i="12"/>
  <c r="A184" i="12"/>
  <c r="R183" i="12"/>
  <c r="S183" i="12" s="1"/>
  <c r="A183" i="12"/>
  <c r="R182" i="12"/>
  <c r="S182" i="12" s="1"/>
  <c r="A182" i="12"/>
  <c r="R181" i="12"/>
  <c r="S181" i="12" s="1"/>
  <c r="A181" i="12"/>
  <c r="R180" i="12"/>
  <c r="S180" i="12" s="1"/>
  <c r="A180" i="12"/>
  <c r="R179" i="12"/>
  <c r="S179" i="12" s="1"/>
  <c r="A179" i="12"/>
  <c r="R178" i="12"/>
  <c r="S178" i="12" s="1"/>
  <c r="A178" i="12"/>
  <c r="R177" i="12"/>
  <c r="S177" i="12" s="1"/>
  <c r="A177" i="12"/>
  <c r="R176" i="12"/>
  <c r="S176" i="12" s="1"/>
  <c r="A176" i="12"/>
  <c r="R175" i="12"/>
  <c r="S175" i="12" s="1"/>
  <c r="A175" i="12"/>
  <c r="S174" i="12"/>
  <c r="A174" i="12"/>
  <c r="R173" i="12"/>
  <c r="S173" i="12" s="1"/>
  <c r="A173" i="12"/>
  <c r="S172" i="12"/>
  <c r="A172" i="12"/>
  <c r="R171" i="12"/>
  <c r="S171" i="12" s="1"/>
  <c r="A171" i="12"/>
  <c r="R170" i="12"/>
  <c r="S170" i="12" s="1"/>
  <c r="A170" i="12"/>
  <c r="R169" i="12"/>
  <c r="S169" i="12" s="1"/>
  <c r="A169" i="12"/>
  <c r="R168" i="12"/>
  <c r="S168" i="12" s="1"/>
  <c r="A168" i="12"/>
  <c r="A167" i="12"/>
  <c r="R166" i="12"/>
  <c r="S166" i="12" s="1"/>
  <c r="A166" i="12"/>
  <c r="R165" i="12"/>
  <c r="S165" i="12" s="1"/>
  <c r="A165" i="12"/>
  <c r="R164" i="12"/>
  <c r="S164" i="12" s="1"/>
  <c r="A164" i="12"/>
  <c r="R163" i="12"/>
  <c r="S163" i="12" s="1"/>
  <c r="A163" i="12"/>
  <c r="R162" i="12"/>
  <c r="S162" i="12" s="1"/>
  <c r="A162" i="12"/>
  <c r="R161" i="12"/>
  <c r="S161" i="12" s="1"/>
  <c r="A161" i="12"/>
  <c r="R160" i="12"/>
  <c r="S160" i="12" s="1"/>
  <c r="A160" i="12"/>
  <c r="R159" i="12"/>
  <c r="S159" i="12" s="1"/>
  <c r="A159" i="12"/>
  <c r="R158" i="12"/>
  <c r="S158" i="12" s="1"/>
  <c r="A158" i="12"/>
  <c r="R157" i="12"/>
  <c r="S157" i="12" s="1"/>
  <c r="A157" i="12"/>
  <c r="R156" i="12"/>
  <c r="S156" i="12" s="1"/>
  <c r="A156" i="12"/>
  <c r="R155" i="12"/>
  <c r="S155" i="12" s="1"/>
  <c r="A155" i="12"/>
  <c r="R154" i="12"/>
  <c r="S154" i="12" s="1"/>
  <c r="A154" i="12"/>
  <c r="R153" i="12"/>
  <c r="S153" i="12" s="1"/>
  <c r="A153" i="12"/>
  <c r="R152" i="12"/>
  <c r="S152" i="12" s="1"/>
  <c r="A152" i="12"/>
  <c r="S151" i="12"/>
  <c r="A151" i="12"/>
  <c r="R150" i="12"/>
  <c r="S150" i="12" s="1"/>
  <c r="A150" i="12"/>
  <c r="R149" i="12"/>
  <c r="S149" i="12" s="1"/>
  <c r="A149" i="12"/>
  <c r="R148" i="12"/>
  <c r="S148" i="12" s="1"/>
  <c r="A148" i="12"/>
  <c r="R147" i="12"/>
  <c r="S147" i="12" s="1"/>
  <c r="A147" i="12"/>
  <c r="R146" i="12"/>
  <c r="S146" i="12" s="1"/>
  <c r="A146" i="12"/>
  <c r="R145" i="12"/>
  <c r="S145" i="12" s="1"/>
  <c r="A145" i="12"/>
  <c r="R144" i="12"/>
  <c r="S144" i="12" s="1"/>
  <c r="A144" i="12"/>
  <c r="R143" i="12"/>
  <c r="S143" i="12" s="1"/>
  <c r="A143" i="12"/>
  <c r="S142" i="12"/>
  <c r="R142" i="12"/>
  <c r="A142" i="12"/>
  <c r="R141" i="12"/>
  <c r="S141" i="12" s="1"/>
  <c r="A141" i="12"/>
  <c r="R140" i="12"/>
  <c r="S140" i="12" s="1"/>
  <c r="A140" i="12"/>
  <c r="R139" i="12"/>
  <c r="S139" i="12" s="1"/>
  <c r="A139" i="12"/>
  <c r="R138" i="12"/>
  <c r="S138" i="12" s="1"/>
  <c r="A138" i="12"/>
  <c r="R137" i="12"/>
  <c r="S137" i="12" s="1"/>
  <c r="A137" i="12"/>
  <c r="R136" i="12"/>
  <c r="S136" i="12" s="1"/>
  <c r="A136" i="12"/>
  <c r="R135" i="12"/>
  <c r="S135" i="12" s="1"/>
  <c r="A135" i="12"/>
  <c r="R134" i="12"/>
  <c r="S134" i="12" s="1"/>
  <c r="A134" i="12"/>
  <c r="R133" i="12"/>
  <c r="S133" i="12" s="1"/>
  <c r="A133" i="12"/>
  <c r="R132" i="12"/>
  <c r="S132" i="12" s="1"/>
  <c r="A132" i="12"/>
  <c r="R131" i="12"/>
  <c r="S131" i="12" s="1"/>
  <c r="A131" i="12"/>
  <c r="R130" i="12"/>
  <c r="S130" i="12" s="1"/>
  <c r="A130" i="12"/>
  <c r="R129" i="12"/>
  <c r="S129" i="12" s="1"/>
  <c r="A129" i="12"/>
  <c r="R128" i="12"/>
  <c r="S128" i="12" s="1"/>
  <c r="A128" i="12"/>
  <c r="R127" i="12"/>
  <c r="S127" i="12" s="1"/>
  <c r="A127" i="12"/>
  <c r="R126" i="12"/>
  <c r="S126" i="12" s="1"/>
  <c r="A126" i="12"/>
  <c r="R125" i="12"/>
  <c r="S125" i="12" s="1"/>
  <c r="A125" i="12"/>
  <c r="R124" i="12"/>
  <c r="S124" i="12" s="1"/>
  <c r="A124" i="12"/>
  <c r="R123" i="12"/>
  <c r="S123" i="12" s="1"/>
  <c r="A123" i="12"/>
  <c r="R122" i="12"/>
  <c r="S122" i="12" s="1"/>
  <c r="A122" i="12"/>
  <c r="R121" i="12"/>
  <c r="S121" i="12" s="1"/>
  <c r="A121" i="12"/>
  <c r="R120" i="12"/>
  <c r="S120" i="12" s="1"/>
  <c r="A120" i="12"/>
  <c r="R119" i="12"/>
  <c r="S119" i="12" s="1"/>
  <c r="A119" i="12"/>
  <c r="R118" i="12"/>
  <c r="S118" i="12" s="1"/>
  <c r="A118" i="12"/>
  <c r="R117" i="12"/>
  <c r="S117" i="12" s="1"/>
  <c r="A117" i="12"/>
  <c r="R116" i="12"/>
  <c r="S116" i="12" s="1"/>
  <c r="A116" i="12"/>
  <c r="R115" i="12"/>
  <c r="S115" i="12" s="1"/>
  <c r="A115" i="12"/>
  <c r="R114" i="12"/>
  <c r="S114" i="12" s="1"/>
  <c r="A114" i="12"/>
  <c r="R113" i="12"/>
  <c r="S113" i="12" s="1"/>
  <c r="A113" i="12"/>
  <c r="R112" i="12"/>
  <c r="S112" i="12" s="1"/>
  <c r="A112" i="12"/>
  <c r="R111" i="12"/>
  <c r="S111" i="12" s="1"/>
  <c r="A111" i="12"/>
  <c r="R110" i="12"/>
  <c r="S110" i="12" s="1"/>
  <c r="A110" i="12"/>
  <c r="S109" i="12"/>
  <c r="R109" i="12"/>
  <c r="A109" i="12"/>
  <c r="R108" i="12"/>
  <c r="S108" i="12" s="1"/>
  <c r="A108" i="12"/>
  <c r="R107" i="12"/>
  <c r="S107" i="12" s="1"/>
  <c r="A107" i="12"/>
  <c r="R106" i="12"/>
  <c r="S106" i="12" s="1"/>
  <c r="A106" i="12"/>
  <c r="R105" i="12"/>
  <c r="S105" i="12" s="1"/>
  <c r="A105" i="12"/>
  <c r="R104" i="12"/>
  <c r="S104" i="12" s="1"/>
  <c r="A104" i="12"/>
  <c r="R103" i="12"/>
  <c r="S103" i="12" s="1"/>
  <c r="A103" i="12"/>
  <c r="S102" i="12"/>
  <c r="R102" i="12"/>
  <c r="A102" i="12"/>
  <c r="R101" i="12"/>
  <c r="S101" i="12" s="1"/>
  <c r="A101" i="12"/>
  <c r="R100" i="12"/>
  <c r="S100" i="12" s="1"/>
  <c r="A100" i="12"/>
  <c r="R99" i="12"/>
  <c r="S99" i="12" s="1"/>
  <c r="A99" i="12"/>
  <c r="R98" i="12"/>
  <c r="S98" i="12" s="1"/>
  <c r="A98" i="12"/>
  <c r="R97" i="12"/>
  <c r="S97" i="12" s="1"/>
  <c r="A97" i="12"/>
  <c r="R96" i="12"/>
  <c r="S96" i="12" s="1"/>
  <c r="A96" i="12"/>
  <c r="R95" i="12"/>
  <c r="S95" i="12" s="1"/>
  <c r="A95" i="12"/>
  <c r="R94" i="12"/>
  <c r="S94" i="12" s="1"/>
  <c r="A94" i="12"/>
  <c r="R93" i="12"/>
  <c r="S93" i="12" s="1"/>
  <c r="A93" i="12"/>
  <c r="R92" i="12"/>
  <c r="S92" i="12" s="1"/>
  <c r="A92" i="12"/>
  <c r="R91" i="12"/>
  <c r="S91" i="12" s="1"/>
  <c r="A91" i="12"/>
  <c r="R90" i="12"/>
  <c r="S90" i="12" s="1"/>
  <c r="A90" i="12"/>
  <c r="R89" i="12"/>
  <c r="S89" i="12" s="1"/>
  <c r="A89" i="12"/>
  <c r="R88" i="12"/>
  <c r="S88" i="12" s="1"/>
  <c r="A88" i="12"/>
  <c r="R87" i="12"/>
  <c r="S87" i="12" s="1"/>
  <c r="A87" i="12"/>
  <c r="R86" i="12"/>
  <c r="S86" i="12" s="1"/>
  <c r="A86" i="12"/>
  <c r="R85" i="12"/>
  <c r="S85" i="12" s="1"/>
  <c r="A85" i="12"/>
  <c r="R84" i="12"/>
  <c r="S84" i="12" s="1"/>
  <c r="A84" i="12"/>
  <c r="R83" i="12"/>
  <c r="S83" i="12" s="1"/>
  <c r="A83" i="12"/>
  <c r="R82" i="12"/>
  <c r="S82" i="12" s="1"/>
  <c r="A82" i="12"/>
  <c r="R81" i="12"/>
  <c r="S81" i="12" s="1"/>
  <c r="A81" i="12"/>
  <c r="R80" i="12"/>
  <c r="S80" i="12" s="1"/>
  <c r="A80" i="12"/>
  <c r="R79" i="12"/>
  <c r="S79" i="12" s="1"/>
  <c r="A79" i="12"/>
  <c r="R78" i="12"/>
  <c r="S78" i="12" s="1"/>
  <c r="A78" i="12"/>
  <c r="R77" i="12"/>
  <c r="S77" i="12" s="1"/>
  <c r="A77" i="12"/>
  <c r="R76" i="12"/>
  <c r="S76" i="12" s="1"/>
  <c r="A76" i="12"/>
  <c r="R75" i="12"/>
  <c r="S75" i="12" s="1"/>
  <c r="A75" i="12"/>
  <c r="R74" i="12"/>
  <c r="S74" i="12" s="1"/>
  <c r="A74" i="12"/>
  <c r="R73" i="12"/>
  <c r="S73" i="12" s="1"/>
  <c r="A73" i="12"/>
  <c r="S72" i="12"/>
  <c r="A72" i="12"/>
  <c r="R71" i="12"/>
  <c r="S71" i="12" s="1"/>
  <c r="A71" i="12"/>
  <c r="R70" i="12"/>
  <c r="S70" i="12" s="1"/>
  <c r="A70" i="12"/>
  <c r="R69" i="12"/>
  <c r="S69" i="12" s="1"/>
  <c r="A69" i="12"/>
  <c r="R68" i="12"/>
  <c r="S68" i="12" s="1"/>
  <c r="A68" i="12"/>
  <c r="S67" i="12"/>
  <c r="R67" i="12"/>
  <c r="A67" i="12"/>
  <c r="R66" i="12"/>
  <c r="S66" i="12" s="1"/>
  <c r="A66" i="12"/>
  <c r="R65" i="12"/>
  <c r="S65" i="12" s="1"/>
  <c r="A65" i="12"/>
  <c r="R64" i="12"/>
  <c r="S64" i="12" s="1"/>
  <c r="A64" i="12"/>
  <c r="R63" i="12"/>
  <c r="S63" i="12" s="1"/>
  <c r="A63" i="12"/>
  <c r="R62" i="12"/>
  <c r="S62" i="12" s="1"/>
  <c r="A62" i="12"/>
  <c r="R61" i="12"/>
  <c r="S61" i="12" s="1"/>
  <c r="A61" i="12"/>
  <c r="R60" i="12"/>
  <c r="S60" i="12" s="1"/>
  <c r="A60" i="12"/>
  <c r="R59" i="12"/>
  <c r="S59" i="12" s="1"/>
  <c r="A59" i="12"/>
  <c r="R58" i="12"/>
  <c r="S58" i="12" s="1"/>
  <c r="A58" i="12"/>
  <c r="R57" i="12"/>
  <c r="S57" i="12" s="1"/>
  <c r="A57" i="12"/>
  <c r="R56" i="12"/>
  <c r="S56" i="12" s="1"/>
  <c r="A56" i="12"/>
  <c r="R55" i="12"/>
  <c r="S55" i="12" s="1"/>
  <c r="A55" i="12"/>
  <c r="R54" i="12"/>
  <c r="S54" i="12" s="1"/>
  <c r="A54" i="12"/>
  <c r="R53" i="12"/>
  <c r="S53" i="12" s="1"/>
  <c r="A53" i="12"/>
  <c r="R52" i="12"/>
  <c r="S52" i="12" s="1"/>
  <c r="A52" i="12"/>
  <c r="R51" i="12"/>
  <c r="S51" i="12" s="1"/>
  <c r="A51" i="12"/>
  <c r="R50" i="12"/>
  <c r="S50" i="12" s="1"/>
  <c r="A50" i="12"/>
  <c r="R49" i="12"/>
  <c r="S49" i="12" s="1"/>
  <c r="A49" i="12"/>
  <c r="R48" i="12"/>
  <c r="S48" i="12" s="1"/>
  <c r="A48" i="12"/>
  <c r="R47" i="12"/>
  <c r="S47" i="12" s="1"/>
  <c r="A47" i="12"/>
  <c r="R46" i="12"/>
  <c r="S46" i="12" s="1"/>
  <c r="A46" i="12"/>
  <c r="R45" i="12"/>
  <c r="S45" i="12" s="1"/>
  <c r="A45" i="12"/>
  <c r="R44" i="12"/>
  <c r="S44" i="12" s="1"/>
  <c r="A44" i="12"/>
  <c r="R43" i="12"/>
  <c r="S43" i="12" s="1"/>
  <c r="A43" i="12"/>
  <c r="R42" i="12"/>
  <c r="S42" i="12" s="1"/>
  <c r="A42" i="12"/>
  <c r="R41" i="12"/>
  <c r="S41" i="12" s="1"/>
  <c r="A41" i="12"/>
  <c r="R40" i="12"/>
  <c r="S40" i="12" s="1"/>
  <c r="A40" i="12"/>
  <c r="R39" i="12"/>
  <c r="S39" i="12" s="1"/>
  <c r="A39" i="12"/>
  <c r="R38" i="12"/>
  <c r="S38" i="12" s="1"/>
  <c r="A38" i="12"/>
  <c r="R37" i="12"/>
  <c r="S37" i="12" s="1"/>
  <c r="A37" i="12"/>
  <c r="R36" i="12"/>
  <c r="S36" i="12" s="1"/>
  <c r="A36" i="12"/>
  <c r="R35" i="12"/>
  <c r="S35" i="12" s="1"/>
  <c r="A35" i="12"/>
  <c r="R34" i="12"/>
  <c r="S34" i="12" s="1"/>
  <c r="A34" i="12"/>
  <c r="S33" i="12"/>
  <c r="R33" i="12"/>
  <c r="A33" i="12"/>
  <c r="R32" i="12"/>
  <c r="S32" i="12" s="1"/>
  <c r="A32" i="12"/>
  <c r="R31" i="12"/>
  <c r="S31" i="12" s="1"/>
  <c r="A31" i="12"/>
  <c r="R30" i="12"/>
  <c r="S30" i="12" s="1"/>
  <c r="A30" i="12"/>
  <c r="R29" i="12"/>
  <c r="S29" i="12" s="1"/>
  <c r="A29" i="12"/>
  <c r="R28" i="12"/>
  <c r="S28" i="12" s="1"/>
  <c r="A28" i="12"/>
  <c r="R27" i="12"/>
  <c r="S27" i="12" s="1"/>
  <c r="A27" i="12"/>
  <c r="R26" i="12"/>
  <c r="S26" i="12" s="1"/>
  <c r="A26" i="12"/>
  <c r="R25" i="12"/>
  <c r="S25" i="12" s="1"/>
  <c r="A25" i="12"/>
  <c r="R24" i="12"/>
  <c r="S24" i="12" s="1"/>
  <c r="A24" i="12"/>
  <c r="R23" i="12"/>
  <c r="S23" i="12" s="1"/>
  <c r="A23" i="12"/>
  <c r="R22" i="12"/>
  <c r="S22" i="12" s="1"/>
  <c r="A22" i="12"/>
  <c r="R21" i="12"/>
  <c r="S21" i="12" s="1"/>
  <c r="A21" i="12"/>
  <c r="R20" i="12"/>
  <c r="S20" i="12" s="1"/>
  <c r="A20" i="12"/>
  <c r="S19" i="12"/>
  <c r="R19" i="12"/>
  <c r="A19" i="12"/>
  <c r="R18" i="12"/>
  <c r="S18" i="12" s="1"/>
  <c r="A18" i="12"/>
  <c r="R17" i="12"/>
  <c r="S17" i="12" s="1"/>
  <c r="A17" i="12"/>
  <c r="R16" i="12"/>
  <c r="S16" i="12" s="1"/>
  <c r="A16" i="12"/>
  <c r="R15" i="12"/>
  <c r="S15" i="12" s="1"/>
  <c r="A15" i="12"/>
  <c r="R14" i="12"/>
  <c r="S14" i="12" s="1"/>
  <c r="A14" i="12"/>
  <c r="R13" i="12"/>
  <c r="S13" i="12" s="1"/>
  <c r="A13" i="12"/>
  <c r="R12" i="12"/>
  <c r="S12" i="12" s="1"/>
  <c r="A12" i="12"/>
  <c r="R11" i="12"/>
  <c r="S11" i="12" s="1"/>
  <c r="A11" i="12"/>
  <c r="R10" i="12"/>
  <c r="S10" i="12" s="1"/>
  <c r="A10" i="12"/>
  <c r="R9" i="12"/>
  <c r="S9" i="12" s="1"/>
  <c r="A9" i="12"/>
  <c r="R8" i="12"/>
  <c r="S8" i="12" s="1"/>
  <c r="A8" i="12"/>
  <c r="R7" i="12"/>
  <c r="S7" i="12" s="1"/>
  <c r="A7" i="12"/>
  <c r="A190" i="13"/>
  <c r="A189" i="13"/>
  <c r="A188" i="13"/>
  <c r="A187" i="13"/>
  <c r="A186" i="13"/>
  <c r="A185" i="13"/>
  <c r="A184" i="13"/>
  <c r="A183" i="13"/>
  <c r="A182" i="13"/>
  <c r="A181" i="13"/>
  <c r="A180" i="13"/>
  <c r="A179" i="13"/>
  <c r="A178" i="13"/>
  <c r="A177" i="13"/>
  <c r="A176" i="13"/>
  <c r="A175" i="13"/>
  <c r="A174" i="13"/>
  <c r="A173" i="13"/>
  <c r="A172" i="13"/>
  <c r="A171" i="13"/>
  <c r="A170" i="13"/>
  <c r="A169" i="13"/>
  <c r="A168" i="13"/>
  <c r="A167" i="13"/>
  <c r="A166" i="13"/>
  <c r="Q165" i="13"/>
  <c r="D165" i="13"/>
  <c r="A165" i="13"/>
  <c r="A164" i="13"/>
  <c r="A163" i="13"/>
  <c r="Q162" i="13"/>
  <c r="D162" i="13"/>
  <c r="A162" i="13"/>
  <c r="A161" i="13"/>
  <c r="A160" i="13"/>
  <c r="A159" i="13"/>
  <c r="A158" i="13"/>
  <c r="A157" i="13"/>
  <c r="A156" i="13"/>
  <c r="A155" i="13"/>
  <c r="A154" i="13"/>
  <c r="A153" i="13"/>
  <c r="A152" i="13"/>
  <c r="A151" i="13"/>
  <c r="A150" i="13"/>
  <c r="A149" i="13"/>
  <c r="A148" i="13"/>
  <c r="A147" i="13"/>
  <c r="A146" i="13"/>
  <c r="A145" i="13"/>
  <c r="A144" i="13"/>
  <c r="A143" i="13"/>
  <c r="A142" i="13"/>
  <c r="A141" i="13"/>
  <c r="Q140" i="13"/>
  <c r="D140" i="13"/>
  <c r="A140" i="13"/>
  <c r="A139" i="13"/>
  <c r="A138" i="13"/>
  <c r="A137" i="13"/>
  <c r="A136" i="13"/>
  <c r="A135" i="13"/>
  <c r="A134" i="13"/>
  <c r="A133" i="13"/>
  <c r="A132" i="13"/>
  <c r="A131" i="13"/>
  <c r="A130" i="13"/>
  <c r="A129" i="13"/>
  <c r="A128" i="13"/>
  <c r="A127" i="13"/>
  <c r="A126" i="13"/>
  <c r="A125" i="13"/>
  <c r="A124" i="13"/>
  <c r="A123" i="13"/>
  <c r="A122" i="13"/>
  <c r="A121" i="13"/>
  <c r="A120" i="13"/>
  <c r="A119" i="13"/>
  <c r="A118" i="13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Q67" i="13"/>
  <c r="D67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Q6" i="13"/>
  <c r="D6" i="13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Q6" i="17"/>
  <c r="D6" i="17"/>
  <c r="D6" i="6"/>
  <c r="Q6" i="6"/>
  <c r="O5" i="2" l="1"/>
  <c r="J5" i="2"/>
  <c r="M5" i="15"/>
  <c r="N5" i="2"/>
  <c r="O5" i="10"/>
  <c r="K5" i="10"/>
  <c r="Q5" i="16"/>
  <c r="G5" i="2"/>
  <c r="N5" i="10"/>
  <c r="J5" i="15"/>
  <c r="L5" i="15"/>
  <c r="J5" i="16"/>
  <c r="K5" i="16"/>
  <c r="D5" i="15"/>
  <c r="I5" i="15"/>
  <c r="O5" i="16"/>
  <c r="L5" i="2"/>
  <c r="G5" i="10"/>
  <c r="K5" i="15"/>
  <c r="O5" i="15"/>
  <c r="J5" i="12"/>
  <c r="F5" i="13"/>
  <c r="M5" i="9"/>
  <c r="L5" i="9"/>
  <c r="G5" i="13"/>
  <c r="D5" i="13"/>
  <c r="J5" i="13"/>
  <c r="L5" i="12"/>
  <c r="F5" i="9"/>
  <c r="Q5" i="13"/>
  <c r="H5" i="13"/>
  <c r="G5" i="7"/>
  <c r="K5" i="7"/>
  <c r="M5" i="7"/>
  <c r="N5" i="7"/>
  <c r="D5" i="16"/>
  <c r="E5" i="16"/>
  <c r="L5" i="16"/>
  <c r="M5" i="16"/>
  <c r="F5" i="16"/>
  <c r="G5" i="16"/>
  <c r="N5" i="16"/>
  <c r="H5" i="16"/>
  <c r="P5" i="16"/>
  <c r="I5" i="16"/>
  <c r="E5" i="15"/>
  <c r="F5" i="15"/>
  <c r="N5" i="15"/>
  <c r="G5" i="15"/>
  <c r="H5" i="15"/>
  <c r="P5" i="15"/>
  <c r="Q5" i="15"/>
  <c r="H5" i="10"/>
  <c r="P5" i="10"/>
  <c r="I5" i="10"/>
  <c r="Q5" i="10"/>
  <c r="J5" i="10"/>
  <c r="D5" i="10"/>
  <c r="E5" i="10"/>
  <c r="L5" i="10"/>
  <c r="M5" i="10"/>
  <c r="F5" i="10"/>
  <c r="I5" i="2"/>
  <c r="Q5" i="2"/>
  <c r="D5" i="2"/>
  <c r="K5" i="2"/>
  <c r="H5" i="2"/>
  <c r="P5" i="2"/>
  <c r="E5" i="2"/>
  <c r="M5" i="2"/>
  <c r="F5" i="2"/>
  <c r="O5" i="7"/>
  <c r="H5" i="7"/>
  <c r="P5" i="7"/>
  <c r="I5" i="7"/>
  <c r="Q5" i="7"/>
  <c r="J5" i="7"/>
  <c r="D5" i="7"/>
  <c r="E5" i="7"/>
  <c r="L5" i="7"/>
  <c r="F5" i="7"/>
  <c r="G5" i="9"/>
  <c r="O5" i="9"/>
  <c r="I5" i="9"/>
  <c r="Q5" i="9"/>
  <c r="P5" i="9"/>
  <c r="N5" i="9"/>
  <c r="H5" i="9"/>
  <c r="J5" i="9"/>
  <c r="D5" i="9"/>
  <c r="K5" i="9"/>
  <c r="E5" i="9"/>
  <c r="N5" i="12"/>
  <c r="M5" i="12"/>
  <c r="G5" i="12"/>
  <c r="O5" i="12"/>
  <c r="H5" i="12"/>
  <c r="P5" i="12"/>
  <c r="F5" i="12"/>
  <c r="I5" i="12"/>
  <c r="Q5" i="12"/>
  <c r="D5" i="12"/>
  <c r="K5" i="12"/>
  <c r="E5" i="12"/>
  <c r="E5" i="13"/>
  <c r="L5" i="13"/>
  <c r="M5" i="13"/>
  <c r="N5" i="13"/>
  <c r="O5" i="13"/>
  <c r="K5" i="13"/>
  <c r="P5" i="13"/>
  <c r="I5" i="13"/>
  <c r="Q5" i="17"/>
  <c r="N5" i="17"/>
  <c r="P5" i="17"/>
  <c r="J5" i="17"/>
  <c r="D5" i="17"/>
  <c r="K5" i="17"/>
  <c r="E5" i="17"/>
  <c r="L5" i="17"/>
  <c r="M5" i="17"/>
  <c r="F5" i="17"/>
  <c r="G5" i="17"/>
  <c r="O5" i="17"/>
  <c r="H5" i="17"/>
  <c r="I5" i="17"/>
  <c r="B251" i="8" l="1"/>
  <c r="B252" i="8"/>
  <c r="B253" i="8"/>
  <c r="B254" i="8"/>
  <c r="B255" i="8"/>
  <c r="B256" i="8"/>
  <c r="B233" i="8"/>
  <c r="B234" i="8"/>
  <c r="B231" i="8"/>
  <c r="B232" i="8"/>
  <c r="B225" i="8"/>
  <c r="B226" i="8"/>
  <c r="B227" i="8"/>
  <c r="B228" i="8"/>
  <c r="B229" i="8"/>
  <c r="B199" i="8"/>
  <c r="B200" i="8"/>
  <c r="B201" i="8"/>
  <c r="B102" i="8"/>
  <c r="B103" i="8"/>
  <c r="R183" i="6" l="1"/>
  <c r="S183" i="6" s="1"/>
  <c r="S59" i="6"/>
  <c r="S138" i="6"/>
  <c r="S165" i="6"/>
  <c r="S167" i="6"/>
  <c r="R40" i="6"/>
  <c r="S40" i="6" s="1"/>
  <c r="R12" i="6"/>
  <c r="S12" i="6" s="1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5" i="8"/>
  <c r="B46" i="8"/>
  <c r="B47" i="8"/>
  <c r="B48" i="8"/>
  <c r="B49" i="8"/>
  <c r="R147" i="6" l="1"/>
  <c r="S147" i="6" s="1"/>
  <c r="R148" i="6"/>
  <c r="S148" i="6" s="1"/>
  <c r="R149" i="6"/>
  <c r="S149" i="6" s="1"/>
  <c r="R150" i="6"/>
  <c r="S150" i="6" s="1"/>
  <c r="R151" i="6"/>
  <c r="S151" i="6" s="1"/>
  <c r="R152" i="6"/>
  <c r="S152" i="6" s="1"/>
  <c r="R153" i="6"/>
  <c r="S153" i="6" s="1"/>
  <c r="R154" i="6"/>
  <c r="S154" i="6" s="1"/>
  <c r="R155" i="6"/>
  <c r="S155" i="6" s="1"/>
  <c r="R156" i="6"/>
  <c r="S156" i="6" s="1"/>
  <c r="R157" i="6"/>
  <c r="S157" i="6" s="1"/>
  <c r="R159" i="6"/>
  <c r="S159" i="6" s="1"/>
  <c r="R163" i="6"/>
  <c r="S163" i="6" s="1"/>
  <c r="R164" i="6"/>
  <c r="S164" i="6" s="1"/>
  <c r="R166" i="6"/>
  <c r="S166" i="6" s="1"/>
  <c r="R168" i="6"/>
  <c r="S168" i="6" s="1"/>
  <c r="R169" i="6"/>
  <c r="S169" i="6" s="1"/>
  <c r="R170" i="6"/>
  <c r="S170" i="6" s="1"/>
  <c r="R171" i="6"/>
  <c r="S171" i="6" s="1"/>
  <c r="R172" i="6"/>
  <c r="S172" i="6" s="1"/>
  <c r="R173" i="6"/>
  <c r="S173" i="6" s="1"/>
  <c r="R174" i="6"/>
  <c r="S174" i="6" s="1"/>
  <c r="R175" i="6"/>
  <c r="R176" i="6"/>
  <c r="R177" i="6"/>
  <c r="R178" i="6"/>
  <c r="R179" i="6"/>
  <c r="R180" i="6"/>
  <c r="R181" i="6"/>
  <c r="R182" i="6"/>
  <c r="R130" i="6"/>
  <c r="S130" i="6" s="1"/>
  <c r="R131" i="6"/>
  <c r="S131" i="6" s="1"/>
  <c r="R132" i="6"/>
  <c r="S132" i="6" s="1"/>
  <c r="R133" i="6"/>
  <c r="S133" i="6" s="1"/>
  <c r="R64" i="6"/>
  <c r="S64" i="6" s="1"/>
  <c r="R65" i="6"/>
  <c r="S65" i="6" s="1"/>
  <c r="R146" i="6"/>
  <c r="S146" i="6" s="1"/>
  <c r="R145" i="6"/>
  <c r="S145" i="6" s="1"/>
  <c r="R144" i="6"/>
  <c r="S144" i="6" s="1"/>
  <c r="R143" i="6"/>
  <c r="S143" i="6" s="1"/>
  <c r="R142" i="6"/>
  <c r="S142" i="6" s="1"/>
  <c r="R141" i="6"/>
  <c r="S141" i="6" s="1"/>
  <c r="R140" i="6"/>
  <c r="S140" i="6" s="1"/>
  <c r="R139" i="6"/>
  <c r="S139" i="6" s="1"/>
  <c r="R137" i="6"/>
  <c r="S137" i="6" s="1"/>
  <c r="R136" i="6"/>
  <c r="S136" i="6" s="1"/>
  <c r="R135" i="6"/>
  <c r="S135" i="6" s="1"/>
  <c r="R134" i="6"/>
  <c r="S134" i="6" s="1"/>
  <c r="R129" i="6"/>
  <c r="S129" i="6" s="1"/>
  <c r="R128" i="6"/>
  <c r="S128" i="6" s="1"/>
  <c r="R127" i="6"/>
  <c r="S127" i="6" s="1"/>
  <c r="R126" i="6"/>
  <c r="S126" i="6" s="1"/>
  <c r="R125" i="6"/>
  <c r="S125" i="6" s="1"/>
  <c r="R124" i="6"/>
  <c r="S124" i="6" s="1"/>
  <c r="R123" i="6"/>
  <c r="S123" i="6" s="1"/>
  <c r="R122" i="6"/>
  <c r="S122" i="6" s="1"/>
  <c r="R121" i="6"/>
  <c r="S121" i="6" s="1"/>
  <c r="R120" i="6"/>
  <c r="S120" i="6" s="1"/>
  <c r="R119" i="6"/>
  <c r="S119" i="6" s="1"/>
  <c r="R118" i="6"/>
  <c r="S118" i="6" s="1"/>
  <c r="R117" i="6"/>
  <c r="S117" i="6" s="1"/>
  <c r="R116" i="6"/>
  <c r="S116" i="6" s="1"/>
  <c r="R115" i="6"/>
  <c r="S115" i="6" s="1"/>
  <c r="R114" i="6"/>
  <c r="S114" i="6" s="1"/>
  <c r="R113" i="6"/>
  <c r="S113" i="6" s="1"/>
  <c r="R112" i="6"/>
  <c r="S112" i="6" s="1"/>
  <c r="R111" i="6"/>
  <c r="S111" i="6" s="1"/>
  <c r="R110" i="6"/>
  <c r="S110" i="6" s="1"/>
  <c r="R109" i="6"/>
  <c r="S109" i="6" s="1"/>
  <c r="R108" i="6"/>
  <c r="S108" i="6" s="1"/>
  <c r="R107" i="6"/>
  <c r="S107" i="6" s="1"/>
  <c r="R106" i="6"/>
  <c r="S106" i="6" s="1"/>
  <c r="R105" i="6"/>
  <c r="S105" i="6" s="1"/>
  <c r="R104" i="6"/>
  <c r="S104" i="6" s="1"/>
  <c r="R103" i="6"/>
  <c r="S103" i="6" s="1"/>
  <c r="R102" i="6"/>
  <c r="S102" i="6" s="1"/>
  <c r="R101" i="6"/>
  <c r="S101" i="6" s="1"/>
  <c r="R100" i="6"/>
  <c r="S100" i="6" s="1"/>
  <c r="R99" i="6"/>
  <c r="S99" i="6" s="1"/>
  <c r="R98" i="6"/>
  <c r="S98" i="6" s="1"/>
  <c r="R97" i="6"/>
  <c r="S97" i="6" s="1"/>
  <c r="R96" i="6"/>
  <c r="S96" i="6" s="1"/>
  <c r="R95" i="6"/>
  <c r="S95" i="6" s="1"/>
  <c r="R94" i="6"/>
  <c r="S94" i="6" s="1"/>
  <c r="R93" i="6"/>
  <c r="S93" i="6" s="1"/>
  <c r="R92" i="6"/>
  <c r="S92" i="6" s="1"/>
  <c r="R91" i="6"/>
  <c r="S91" i="6" s="1"/>
  <c r="R90" i="6"/>
  <c r="S90" i="6" s="1"/>
  <c r="R89" i="6"/>
  <c r="S89" i="6" s="1"/>
  <c r="R88" i="6"/>
  <c r="S88" i="6" s="1"/>
  <c r="R87" i="6"/>
  <c r="S87" i="6" s="1"/>
  <c r="R86" i="6"/>
  <c r="S86" i="6" s="1"/>
  <c r="R85" i="6"/>
  <c r="S85" i="6" s="1"/>
  <c r="R84" i="6"/>
  <c r="S84" i="6" s="1"/>
  <c r="R83" i="6"/>
  <c r="S83" i="6" s="1"/>
  <c r="R82" i="6"/>
  <c r="S82" i="6" s="1"/>
  <c r="R81" i="6"/>
  <c r="S81" i="6" s="1"/>
  <c r="R80" i="6"/>
  <c r="S80" i="6" s="1"/>
  <c r="R79" i="6"/>
  <c r="S79" i="6" s="1"/>
  <c r="R78" i="6"/>
  <c r="S78" i="6" s="1"/>
  <c r="R77" i="6"/>
  <c r="S77" i="6" s="1"/>
  <c r="R76" i="6"/>
  <c r="S76" i="6" s="1"/>
  <c r="R75" i="6"/>
  <c r="S75" i="6" s="1"/>
  <c r="R74" i="6"/>
  <c r="S74" i="6" s="1"/>
  <c r="R73" i="6"/>
  <c r="S73" i="6" s="1"/>
  <c r="R72" i="6"/>
  <c r="S72" i="6" s="1"/>
  <c r="R71" i="6"/>
  <c r="S71" i="6" s="1"/>
  <c r="R70" i="6"/>
  <c r="S70" i="6" s="1"/>
  <c r="R69" i="6"/>
  <c r="S69" i="6" s="1"/>
  <c r="R68" i="6"/>
  <c r="S68" i="6" s="1"/>
  <c r="R67" i="6"/>
  <c r="S67" i="6" s="1"/>
  <c r="R66" i="6"/>
  <c r="S66" i="6" s="1"/>
  <c r="R63" i="6"/>
  <c r="S63" i="6" s="1"/>
  <c r="R62" i="6"/>
  <c r="S62" i="6" s="1"/>
  <c r="R61" i="6"/>
  <c r="S61" i="6" s="1"/>
  <c r="R60" i="6"/>
  <c r="S60" i="6" s="1"/>
  <c r="R58" i="6"/>
  <c r="S58" i="6" s="1"/>
  <c r="R57" i="6"/>
  <c r="S57" i="6" s="1"/>
  <c r="R56" i="6"/>
  <c r="S56" i="6" s="1"/>
  <c r="R55" i="6"/>
  <c r="S55" i="6" s="1"/>
  <c r="R54" i="6"/>
  <c r="S54" i="6" s="1"/>
  <c r="R53" i="6"/>
  <c r="S53" i="6" s="1"/>
  <c r="R52" i="6"/>
  <c r="S52" i="6" s="1"/>
  <c r="R51" i="6"/>
  <c r="S51" i="6" s="1"/>
  <c r="R50" i="6"/>
  <c r="S50" i="6" s="1"/>
  <c r="R49" i="6"/>
  <c r="S49" i="6" s="1"/>
  <c r="R48" i="6"/>
  <c r="S48" i="6" s="1"/>
  <c r="R47" i="6"/>
  <c r="S47" i="6" s="1"/>
  <c r="R46" i="6"/>
  <c r="S46" i="6" s="1"/>
  <c r="R45" i="6"/>
  <c r="S45" i="6" s="1"/>
  <c r="R44" i="6"/>
  <c r="S44" i="6" s="1"/>
  <c r="R43" i="6"/>
  <c r="S43" i="6" s="1"/>
  <c r="R42" i="6"/>
  <c r="S42" i="6" s="1"/>
  <c r="R41" i="6"/>
  <c r="S41" i="6" s="1"/>
  <c r="R39" i="6"/>
  <c r="S39" i="6" s="1"/>
  <c r="R38" i="6"/>
  <c r="S38" i="6" s="1"/>
  <c r="R37" i="6"/>
  <c r="S37" i="6" s="1"/>
  <c r="R36" i="6"/>
  <c r="S36" i="6" s="1"/>
  <c r="R35" i="6"/>
  <c r="S35" i="6" s="1"/>
  <c r="R34" i="6"/>
  <c r="S34" i="6" s="1"/>
  <c r="R33" i="6"/>
  <c r="S33" i="6" s="1"/>
  <c r="R32" i="6"/>
  <c r="S32" i="6" s="1"/>
  <c r="R31" i="6"/>
  <c r="S31" i="6" s="1"/>
  <c r="R30" i="6"/>
  <c r="S30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23" i="6"/>
  <c r="S23" i="6" s="1"/>
  <c r="R22" i="6"/>
  <c r="S22" i="6" s="1"/>
  <c r="R21" i="6"/>
  <c r="S21" i="6" s="1"/>
  <c r="R20" i="6"/>
  <c r="S20" i="6" s="1"/>
  <c r="R19" i="6"/>
  <c r="S19" i="6" s="1"/>
  <c r="R18" i="6"/>
  <c r="S18" i="6" s="1"/>
  <c r="R17" i="6"/>
  <c r="S17" i="6" s="1"/>
  <c r="R16" i="6"/>
  <c r="S16" i="6" s="1"/>
  <c r="R15" i="6"/>
  <c r="S15" i="6" s="1"/>
  <c r="R14" i="6"/>
  <c r="S14" i="6" s="1"/>
  <c r="R13" i="6"/>
  <c r="S13" i="6" s="1"/>
  <c r="R11" i="6"/>
  <c r="S11" i="6" s="1"/>
  <c r="R10" i="6"/>
  <c r="S10" i="6" s="1"/>
  <c r="R9" i="6"/>
  <c r="S9" i="6" s="1"/>
  <c r="A9" i="6"/>
  <c r="R8" i="6"/>
  <c r="S8" i="6" s="1"/>
  <c r="A8" i="6"/>
  <c r="R7" i="6"/>
  <c r="S7" i="6" s="1"/>
  <c r="A7" i="6"/>
  <c r="K5" i="6" l="1"/>
  <c r="E5" i="6"/>
  <c r="L5" i="6"/>
  <c r="M5" i="6"/>
  <c r="F5" i="6"/>
  <c r="N5" i="6"/>
  <c r="G5" i="6"/>
  <c r="H5" i="6"/>
  <c r="P5" i="6"/>
  <c r="Q5" i="6"/>
  <c r="O5" i="6"/>
  <c r="I5" i="6"/>
  <c r="J5" i="6"/>
  <c r="D5" i="6"/>
  <c r="B263" i="8" l="1"/>
  <c r="B264" i="8"/>
  <c r="B265" i="8"/>
  <c r="B261" i="8"/>
  <c r="B250" i="8"/>
  <c r="B257" i="8"/>
  <c r="B258" i="8"/>
  <c r="B259" i="8"/>
  <c r="B249" i="8"/>
  <c r="B247" i="8"/>
  <c r="B246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35" i="8"/>
  <c r="B236" i="8"/>
  <c r="B237" i="8"/>
  <c r="B238" i="8"/>
  <c r="B239" i="8"/>
  <c r="B240" i="8"/>
  <c r="B241" i="8"/>
  <c r="B242" i="8"/>
  <c r="B244" i="8"/>
  <c r="B205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202" i="8"/>
  <c r="B203" i="8"/>
  <c r="B114" i="8"/>
  <c r="B50" i="8"/>
  <c r="B51" i="8"/>
  <c r="B52" i="8"/>
  <c r="B53" i="8"/>
  <c r="B54" i="8"/>
  <c r="B55" i="8"/>
  <c r="B56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90" i="8"/>
  <c r="B91" i="8"/>
  <c r="B92" i="8"/>
  <c r="B93" i="8"/>
  <c r="B94" i="8"/>
  <c r="B95" i="8"/>
  <c r="B96" i="8"/>
  <c r="B97" i="8"/>
  <c r="B98" i="8"/>
  <c r="B99" i="8"/>
  <c r="B100" i="8"/>
  <c r="B101" i="8"/>
  <c r="B105" i="8"/>
  <c r="B106" i="8"/>
  <c r="B107" i="8"/>
  <c r="B108" i="8"/>
  <c r="B109" i="8"/>
  <c r="B110" i="8"/>
  <c r="B112" i="8"/>
  <c r="O27" i="8" l="1"/>
  <c r="D10" i="1"/>
  <c r="D225" i="1" l="1"/>
  <c r="D226" i="1"/>
  <c r="D227" i="1"/>
  <c r="D228" i="1"/>
  <c r="D229" i="1"/>
  <c r="D230" i="1"/>
  <c r="D231" i="1"/>
  <c r="D232" i="1"/>
  <c r="F146" i="1"/>
  <c r="D151" i="1"/>
  <c r="D152" i="1"/>
  <c r="D153" i="1"/>
  <c r="D154" i="1"/>
  <c r="D155" i="1"/>
  <c r="D143" i="1"/>
  <c r="D144" i="1"/>
  <c r="D145" i="1"/>
  <c r="D54" i="1"/>
  <c r="D55" i="1"/>
  <c r="D162" i="1" l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216" i="1"/>
  <c r="D76" i="1"/>
  <c r="D77" i="1"/>
  <c r="D78" i="1"/>
  <c r="D79" i="1"/>
  <c r="D80" i="1"/>
  <c r="D81" i="1"/>
  <c r="D82" i="1"/>
  <c r="D83" i="1"/>
  <c r="D84" i="1"/>
  <c r="D126" i="1"/>
  <c r="D127" i="1"/>
  <c r="D128" i="1"/>
  <c r="D129" i="1"/>
  <c r="D130" i="1"/>
  <c r="D131" i="1"/>
  <c r="D118" i="1"/>
  <c r="D119" i="1"/>
  <c r="D120" i="1"/>
  <c r="D121" i="1"/>
  <c r="D122" i="1"/>
  <c r="D123" i="1"/>
  <c r="D124" i="1"/>
  <c r="D125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32" i="1"/>
  <c r="D133" i="1"/>
  <c r="D134" i="1"/>
  <c r="D135" i="1"/>
  <c r="D136" i="1"/>
  <c r="D137" i="1"/>
  <c r="D138" i="1"/>
  <c r="D139" i="1"/>
  <c r="D140" i="1"/>
  <c r="D141" i="1"/>
  <c r="D142" i="1"/>
  <c r="D146" i="1"/>
  <c r="D147" i="1"/>
  <c r="D148" i="1"/>
  <c r="D149" i="1"/>
  <c r="D150" i="1"/>
  <c r="D156" i="1"/>
  <c r="D157" i="1"/>
  <c r="D158" i="1"/>
  <c r="D159" i="1"/>
  <c r="D160" i="1"/>
  <c r="D16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7" i="1"/>
  <c r="D218" i="1"/>
  <c r="D219" i="1"/>
  <c r="D220" i="1"/>
  <c r="D221" i="1"/>
  <c r="D222" i="1"/>
  <c r="D223" i="1"/>
  <c r="D224" i="1"/>
  <c r="D3" i="1"/>
  <c r="D4" i="1"/>
  <c r="D5" i="1"/>
  <c r="D6" i="1"/>
  <c r="D7" i="1"/>
  <c r="D8" i="1"/>
  <c r="D9" i="1"/>
  <c r="D11" i="1"/>
  <c r="D12" i="1"/>
  <c r="D13" i="1"/>
  <c r="D14" i="1"/>
  <c r="D15" i="1"/>
  <c r="D16" i="1"/>
  <c r="D17" i="1"/>
  <c r="D18" i="1"/>
  <c r="D19" i="1"/>
  <c r="D20" i="1"/>
  <c r="D2" i="1"/>
  <c r="F182" i="8"/>
  <c r="K241" i="8"/>
  <c r="L109" i="8"/>
  <c r="N79" i="8"/>
  <c r="L215" i="8"/>
  <c r="D199" i="8"/>
  <c r="F166" i="8"/>
  <c r="H131" i="8"/>
  <c r="N53" i="8"/>
  <c r="L199" i="8"/>
  <c r="D34" i="8"/>
  <c r="G93" i="8"/>
  <c r="E250" i="8"/>
  <c r="N141" i="8"/>
  <c r="G246" i="8"/>
  <c r="K97" i="8"/>
  <c r="M160" i="8"/>
  <c r="G74" i="8"/>
  <c r="J148" i="8"/>
  <c r="J132" i="8"/>
  <c r="J206" i="8"/>
  <c r="D255" i="8"/>
  <c r="G194" i="8"/>
  <c r="E98" i="8"/>
  <c r="J122" i="8"/>
  <c r="N73" i="8"/>
  <c r="G34" i="8"/>
  <c r="D202" i="8"/>
  <c r="K197" i="8"/>
  <c r="F36" i="8"/>
  <c r="L35" i="8"/>
  <c r="G59" i="8"/>
  <c r="M215" i="8"/>
  <c r="H41" i="8"/>
  <c r="L47" i="8"/>
  <c r="G87" i="8"/>
  <c r="D56" i="8"/>
  <c r="H81" i="8"/>
  <c r="M259" i="8"/>
  <c r="I151" i="8"/>
  <c r="N75" i="8"/>
  <c r="M220" i="8"/>
  <c r="I155" i="8"/>
  <c r="H186" i="8"/>
  <c r="F262" i="8"/>
  <c r="J51" i="8"/>
  <c r="E125" i="8"/>
  <c r="E142" i="8"/>
  <c r="L157" i="8"/>
  <c r="I134" i="8"/>
  <c r="E79" i="8"/>
  <c r="J236" i="8"/>
  <c r="J63" i="8"/>
  <c r="I254" i="8"/>
  <c r="L156" i="8"/>
  <c r="F53" i="8"/>
  <c r="H63" i="8"/>
  <c r="N97" i="8"/>
  <c r="G130" i="8"/>
  <c r="H206" i="8"/>
  <c r="I207" i="8"/>
  <c r="F92" i="8"/>
  <c r="M90" i="8"/>
  <c r="G126" i="8"/>
  <c r="N104" i="8"/>
  <c r="G50" i="8"/>
  <c r="N132" i="8"/>
  <c r="G89" i="8"/>
  <c r="N217" i="8"/>
  <c r="H60" i="8"/>
  <c r="N258" i="8"/>
  <c r="D225" i="8"/>
  <c r="L206" i="8"/>
  <c r="L38" i="8"/>
  <c r="M250" i="8"/>
  <c r="H118" i="8"/>
  <c r="E50" i="8"/>
  <c r="M87" i="8"/>
  <c r="M162" i="8"/>
  <c r="H156" i="8"/>
  <c r="D137" i="8"/>
  <c r="E110" i="8"/>
  <c r="N163" i="8"/>
  <c r="J200" i="8"/>
  <c r="H59" i="8"/>
  <c r="H197" i="8"/>
  <c r="D148" i="8"/>
  <c r="F161" i="8"/>
  <c r="N76" i="8"/>
  <c r="D54" i="8"/>
  <c r="M52" i="8"/>
  <c r="E237" i="8"/>
  <c r="L54" i="8"/>
  <c r="L133" i="8"/>
  <c r="K91" i="8"/>
  <c r="I128" i="8"/>
  <c r="K257" i="8"/>
  <c r="N39" i="8"/>
  <c r="M193" i="8"/>
  <c r="L74" i="8"/>
  <c r="G206" i="8"/>
  <c r="K144" i="8"/>
  <c r="E150" i="8"/>
  <c r="J175" i="8"/>
  <c r="G265" i="8"/>
  <c r="F187" i="8"/>
  <c r="N151" i="8"/>
  <c r="F253" i="8"/>
  <c r="I158" i="8"/>
  <c r="E257" i="8"/>
  <c r="M57" i="8"/>
  <c r="K249" i="8"/>
  <c r="J166" i="8"/>
  <c r="F129" i="8"/>
  <c r="L71" i="8"/>
  <c r="F119" i="8"/>
  <c r="D31" i="8"/>
  <c r="N252" i="8"/>
  <c r="L200" i="8"/>
  <c r="E251" i="8"/>
  <c r="D179" i="8"/>
  <c r="G262" i="8"/>
  <c r="H80" i="8"/>
  <c r="E234" i="8"/>
  <c r="E252" i="8"/>
  <c r="F151" i="8"/>
  <c r="M83" i="8"/>
  <c r="L181" i="8"/>
  <c r="K119" i="8"/>
  <c r="K38" i="8"/>
  <c r="K170" i="8"/>
  <c r="M126" i="8"/>
  <c r="L182" i="8"/>
  <c r="E129" i="8"/>
  <c r="L72" i="8"/>
  <c r="H195" i="8"/>
  <c r="K136" i="8"/>
  <c r="J38" i="8"/>
  <c r="L4" i="8"/>
  <c r="D159" i="8"/>
  <c r="E168" i="8"/>
  <c r="K172" i="8"/>
  <c r="E214" i="8"/>
  <c r="I200" i="8"/>
  <c r="L177" i="8"/>
  <c r="G66" i="8"/>
  <c r="I62" i="8"/>
  <c r="N265" i="8"/>
  <c r="N156" i="8"/>
  <c r="H187" i="8"/>
  <c r="M114" i="8"/>
  <c r="F212" i="8"/>
  <c r="K100" i="8"/>
  <c r="G139" i="8"/>
  <c r="D172" i="8"/>
  <c r="I59" i="8"/>
  <c r="D251" i="8"/>
  <c r="M37" i="8"/>
  <c r="G135" i="8"/>
  <c r="F188" i="8"/>
  <c r="G100" i="8"/>
  <c r="L138" i="8"/>
  <c r="J45" i="8"/>
  <c r="K177" i="8"/>
  <c r="N112" i="8"/>
  <c r="L36" i="8"/>
  <c r="K176" i="8"/>
  <c r="L180" i="8"/>
  <c r="J250" i="8"/>
  <c r="D152" i="8"/>
  <c r="E143" i="8"/>
  <c r="H106" i="8"/>
  <c r="M207" i="8"/>
  <c r="K258" i="8"/>
  <c r="G236" i="8"/>
  <c r="F66" i="8"/>
  <c r="J241" i="8"/>
  <c r="H173" i="8"/>
  <c r="L164" i="8"/>
  <c r="N49" i="8"/>
  <c r="H125" i="8"/>
  <c r="K186" i="8"/>
  <c r="F213" i="8"/>
  <c r="L64" i="8"/>
  <c r="N212" i="8"/>
  <c r="F108" i="8"/>
  <c r="L235" i="8"/>
  <c r="F73" i="8"/>
  <c r="N215" i="8"/>
  <c r="K45" i="8"/>
  <c r="D92" i="8"/>
  <c r="N228" i="8"/>
  <c r="H39" i="8"/>
  <c r="M214" i="8"/>
  <c r="H161" i="8"/>
  <c r="I54" i="8"/>
  <c r="I163" i="8"/>
  <c r="H126" i="8"/>
  <c r="G243" i="8"/>
  <c r="D224" i="8"/>
  <c r="J156" i="8"/>
  <c r="J155" i="8"/>
  <c r="J190" i="8"/>
  <c r="H149" i="8"/>
  <c r="F178" i="8"/>
  <c r="L111" i="8"/>
  <c r="M175" i="8"/>
  <c r="G48" i="8"/>
  <c r="J62" i="8"/>
  <c r="J94" i="8"/>
  <c r="E261" i="8"/>
  <c r="D65" i="8"/>
  <c r="G231" i="8"/>
  <c r="I84" i="8"/>
  <c r="L103" i="8"/>
  <c r="G70" i="8"/>
  <c r="M168" i="8"/>
  <c r="L253" i="8"/>
  <c r="N174" i="8"/>
  <c r="J128" i="8"/>
  <c r="J57" i="8"/>
  <c r="J181" i="8"/>
  <c r="M146" i="8"/>
  <c r="M118" i="8"/>
  <c r="L69" i="8"/>
  <c r="L231" i="8"/>
  <c r="I255" i="8"/>
  <c r="I178" i="8"/>
  <c r="F189" i="8"/>
  <c r="J244" i="8"/>
  <c r="G35" i="8"/>
  <c r="N223" i="8"/>
  <c r="D257" i="8"/>
  <c r="F135" i="8"/>
  <c r="G120" i="8"/>
  <c r="G150" i="8"/>
  <c r="M66" i="8"/>
  <c r="N218" i="8"/>
  <c r="F89" i="8"/>
  <c r="N253" i="8"/>
  <c r="E70" i="8"/>
  <c r="N207" i="8"/>
  <c r="J139" i="8"/>
  <c r="J31" i="8"/>
  <c r="F80" i="8"/>
  <c r="F104" i="8"/>
  <c r="F203" i="8"/>
  <c r="F238" i="8"/>
  <c r="I57" i="8"/>
  <c r="E141" i="8"/>
  <c r="H84" i="8"/>
  <c r="N34" i="8"/>
  <c r="K255" i="8"/>
  <c r="K191" i="8"/>
  <c r="K112" i="8"/>
  <c r="J170" i="8"/>
  <c r="M93" i="8"/>
  <c r="K194" i="8"/>
  <c r="F214" i="8"/>
  <c r="E152" i="8"/>
  <c r="H129" i="8"/>
  <c r="D82" i="8"/>
  <c r="H157" i="8"/>
  <c r="J95" i="8"/>
  <c r="J130" i="8"/>
  <c r="E190" i="8"/>
  <c r="G223" i="8"/>
  <c r="D205" i="8"/>
  <c r="N93" i="8"/>
  <c r="E118" i="8"/>
  <c r="M133" i="8"/>
  <c r="K159" i="8"/>
  <c r="I246" i="8"/>
  <c r="I235" i="8"/>
  <c r="K54" i="8"/>
  <c r="K90" i="8"/>
  <c r="L51" i="8"/>
  <c r="F174" i="8"/>
  <c r="D48" i="8"/>
  <c r="N85" i="8"/>
  <c r="G252" i="8"/>
  <c r="H170" i="8"/>
  <c r="E201" i="8"/>
  <c r="F102" i="8"/>
  <c r="M4" i="8"/>
  <c r="H146" i="8"/>
  <c r="K34" i="8"/>
  <c r="G96" i="8"/>
  <c r="I101" i="8"/>
  <c r="M109" i="8"/>
  <c r="F88" i="8"/>
  <c r="E225" i="8"/>
  <c r="J239" i="8"/>
  <c r="M183" i="8"/>
  <c r="F210" i="8"/>
  <c r="G232" i="8"/>
  <c r="G259" i="8"/>
  <c r="M156" i="8"/>
  <c r="N220" i="8"/>
  <c r="I160" i="8"/>
  <c r="J49" i="8"/>
  <c r="I139" i="8"/>
  <c r="M38" i="8"/>
  <c r="L82" i="8"/>
  <c r="D104" i="8"/>
  <c r="M42" i="8"/>
  <c r="F250" i="8"/>
  <c r="H120" i="8"/>
  <c r="K126" i="8"/>
  <c r="D138" i="8"/>
  <c r="E39" i="8"/>
  <c r="J42" i="8"/>
  <c r="M103" i="8"/>
  <c r="D171" i="8"/>
  <c r="F199" i="8"/>
  <c r="H105" i="8"/>
  <c r="N221" i="8"/>
  <c r="D265" i="8"/>
  <c r="H56" i="8"/>
  <c r="F209" i="8"/>
  <c r="I216" i="8"/>
  <c r="N216" i="8"/>
  <c r="J115" i="8"/>
  <c r="K103" i="8"/>
  <c r="F114" i="8"/>
  <c r="L122" i="8"/>
  <c r="F60" i="8"/>
  <c r="E159" i="8"/>
  <c r="L77" i="8"/>
  <c r="I189" i="8"/>
  <c r="H136" i="8"/>
  <c r="K201" i="8"/>
  <c r="D168" i="8"/>
  <c r="D143" i="8"/>
  <c r="J93" i="8"/>
  <c r="J47" i="8"/>
  <c r="E94" i="8"/>
  <c r="I51" i="8"/>
  <c r="E64" i="8"/>
  <c r="H200" i="8"/>
  <c r="I50" i="8"/>
  <c r="D170" i="8"/>
  <c r="L44" i="8"/>
  <c r="D95" i="8"/>
  <c r="L108" i="8"/>
  <c r="F200" i="8"/>
  <c r="D197" i="8"/>
  <c r="G212" i="8"/>
  <c r="E41" i="8"/>
  <c r="F261" i="8"/>
  <c r="G199" i="8"/>
  <c r="N226" i="8"/>
  <c r="M121" i="8"/>
  <c r="H103" i="8"/>
  <c r="N170" i="8"/>
  <c r="L128" i="8"/>
  <c r="D32" i="8"/>
  <c r="G71" i="8"/>
  <c r="G170" i="8"/>
  <c r="K108" i="8"/>
  <c r="J124" i="8"/>
  <c r="M96" i="8"/>
  <c r="K220" i="8"/>
  <c r="D158" i="8"/>
  <c r="E265" i="8"/>
  <c r="I35" i="8"/>
  <c r="I97" i="8"/>
  <c r="I79" i="8"/>
  <c r="M110" i="8"/>
  <c r="L198" i="8"/>
  <c r="E97" i="8"/>
  <c r="K217" i="8"/>
  <c r="G119" i="8"/>
  <c r="M249" i="8"/>
  <c r="I68" i="8"/>
  <c r="H75" i="8"/>
  <c r="F206" i="8"/>
  <c r="D258" i="8"/>
  <c r="H229" i="8"/>
  <c r="M65" i="8"/>
  <c r="D131" i="8"/>
  <c r="K135" i="8"/>
  <c r="M124" i="8"/>
  <c r="K187" i="8"/>
  <c r="E55" i="8"/>
  <c r="J46" i="8"/>
  <c r="L241" i="8"/>
  <c r="N199" i="8"/>
  <c r="M139" i="8"/>
  <c r="N120" i="8"/>
  <c r="M117" i="8"/>
  <c r="M150" i="8"/>
  <c r="E88" i="8"/>
  <c r="L99" i="8"/>
  <c r="N118" i="8"/>
  <c r="E174" i="8"/>
  <c r="K179" i="8"/>
  <c r="G47" i="8"/>
  <c r="F243" i="8"/>
  <c r="E135" i="8"/>
  <c r="F75" i="8"/>
  <c r="F99" i="8"/>
  <c r="D91" i="8"/>
  <c r="H72" i="8"/>
  <c r="J121" i="8"/>
  <c r="E235" i="8"/>
  <c r="E31" i="8"/>
  <c r="H214" i="8"/>
  <c r="K124" i="8"/>
  <c r="D234" i="8"/>
  <c r="J110" i="8"/>
  <c r="N91" i="8"/>
  <c r="F74" i="8"/>
  <c r="I115" i="8"/>
  <c r="M221" i="8"/>
  <c r="N92" i="8"/>
  <c r="G240" i="8"/>
  <c r="J77" i="8"/>
  <c r="L37" i="8"/>
  <c r="F230" i="8"/>
  <c r="M149" i="8"/>
  <c r="D167" i="8"/>
  <c r="I31" i="8"/>
  <c r="H219" i="8"/>
  <c r="M171" i="8"/>
  <c r="D264" i="8"/>
  <c r="K89" i="8"/>
  <c r="I193" i="8"/>
  <c r="H235" i="8"/>
  <c r="M261" i="8"/>
  <c r="K168" i="8"/>
  <c r="K65" i="8"/>
  <c r="H97" i="8"/>
  <c r="N152" i="8"/>
  <c r="M224" i="8"/>
  <c r="J146" i="8"/>
  <c r="K178" i="8"/>
  <c r="D117" i="8"/>
  <c r="M158" i="8"/>
  <c r="E71" i="8"/>
  <c r="F240" i="8"/>
  <c r="J145" i="8"/>
  <c r="I145" i="8"/>
  <c r="D35" i="8"/>
  <c r="L31" i="8"/>
  <c r="K256" i="8"/>
  <c r="E191" i="8"/>
  <c r="D217" i="8"/>
  <c r="M239" i="8"/>
  <c r="G108" i="8"/>
  <c r="L165" i="8"/>
  <c r="F205" i="8"/>
  <c r="K166" i="8"/>
  <c r="L154" i="8"/>
  <c r="G64" i="8"/>
  <c r="D4" i="8"/>
  <c r="D84" i="8"/>
  <c r="K232" i="8"/>
  <c r="K246" i="8"/>
  <c r="D226" i="8"/>
  <c r="M219" i="8"/>
  <c r="G183" i="8"/>
  <c r="M142" i="8"/>
  <c r="H53" i="8"/>
  <c r="M153" i="8"/>
  <c r="M74" i="8"/>
  <c r="L84" i="8"/>
  <c r="G84" i="8"/>
  <c r="J152" i="8"/>
  <c r="L255" i="8"/>
  <c r="H231" i="8"/>
  <c r="E197" i="8"/>
  <c r="G37" i="8"/>
  <c r="N136" i="8"/>
  <c r="L126" i="8"/>
  <c r="I130" i="8"/>
  <c r="H159" i="8"/>
  <c r="F254" i="8"/>
  <c r="J34" i="8"/>
  <c r="G238" i="8"/>
  <c r="N176" i="8"/>
  <c r="N36" i="8"/>
  <c r="D46" i="8"/>
  <c r="N251" i="8"/>
  <c r="E138" i="8"/>
  <c r="D135" i="8"/>
  <c r="M163" i="8"/>
  <c r="I81" i="8"/>
  <c r="D243" i="8"/>
  <c r="H215" i="8"/>
  <c r="E90" i="8"/>
  <c r="D105" i="8"/>
  <c r="F242" i="8"/>
  <c r="N145" i="8"/>
  <c r="D194" i="8"/>
  <c r="L42" i="8"/>
  <c r="I262" i="8"/>
  <c r="M192" i="8"/>
  <c r="H247" i="8"/>
  <c r="M206" i="8"/>
  <c r="F70" i="8"/>
  <c r="G4" i="8"/>
  <c r="J157" i="8"/>
  <c r="I233" i="8"/>
  <c r="J259" i="8"/>
  <c r="G255" i="8"/>
  <c r="I146" i="8"/>
  <c r="K183" i="8"/>
  <c r="D37" i="8"/>
  <c r="N227" i="8"/>
  <c r="K118" i="8"/>
  <c r="E196" i="8"/>
  <c r="F175" i="8"/>
  <c r="D49" i="8"/>
  <c r="L197" i="8"/>
  <c r="D214" i="8"/>
  <c r="F193" i="8"/>
  <c r="M41" i="8"/>
  <c r="K130" i="8"/>
  <c r="H246" i="8"/>
  <c r="D67" i="8"/>
  <c r="K157" i="8"/>
  <c r="I258" i="8"/>
  <c r="F156" i="8"/>
  <c r="H52" i="8"/>
  <c r="H95" i="8"/>
  <c r="J53" i="8"/>
  <c r="M157" i="8"/>
  <c r="L125" i="8"/>
  <c r="J217" i="8"/>
  <c r="M155" i="8"/>
  <c r="M216" i="8"/>
  <c r="D252" i="8"/>
  <c r="J127" i="8"/>
  <c r="K61" i="8"/>
  <c r="G92" i="8"/>
  <c r="N196" i="8"/>
  <c r="E258" i="8"/>
  <c r="M190" i="8"/>
  <c r="H123" i="8"/>
  <c r="E111" i="8"/>
  <c r="I85" i="8"/>
  <c r="E42" i="8"/>
  <c r="K39" i="8"/>
  <c r="E69" i="8"/>
  <c r="F239" i="8"/>
  <c r="M237" i="8"/>
  <c r="L168" i="8"/>
  <c r="L234" i="8"/>
  <c r="G60" i="8"/>
  <c r="H228" i="8"/>
  <c r="F183" i="8"/>
  <c r="L174" i="8"/>
  <c r="K224" i="8"/>
  <c r="G258" i="8"/>
  <c r="H227" i="8"/>
  <c r="M127" i="8"/>
  <c r="H257" i="8"/>
  <c r="D115" i="8"/>
  <c r="G253" i="8"/>
  <c r="L250" i="8"/>
  <c r="M169" i="8"/>
  <c r="F147" i="8"/>
  <c r="M68" i="8"/>
  <c r="I136" i="8"/>
  <c r="L65" i="8"/>
  <c r="F165" i="8"/>
  <c r="M166" i="8"/>
  <c r="F45" i="8"/>
  <c r="M176" i="8"/>
  <c r="E91" i="8"/>
  <c r="N77" i="8"/>
  <c r="D97" i="8"/>
  <c r="H182" i="8"/>
  <c r="D108" i="8"/>
  <c r="N165" i="8"/>
  <c r="F96" i="8"/>
  <c r="H250" i="8"/>
  <c r="J119" i="8"/>
  <c r="G205" i="8"/>
  <c r="F185" i="8"/>
  <c r="K182" i="8"/>
  <c r="E253" i="8"/>
  <c r="K87" i="8"/>
  <c r="F141" i="8"/>
  <c r="D79" i="8"/>
  <c r="G228" i="8"/>
  <c r="K145" i="8"/>
  <c r="I99" i="8"/>
  <c r="G147" i="8"/>
  <c r="L115" i="8"/>
  <c r="K42" i="8"/>
  <c r="F59" i="8"/>
  <c r="M252" i="8"/>
  <c r="F186" i="8"/>
  <c r="H74" i="8"/>
  <c r="L219" i="8"/>
  <c r="N157" i="8"/>
  <c r="H233" i="8"/>
  <c r="E236" i="8"/>
  <c r="K238" i="8"/>
  <c r="N175" i="8"/>
  <c r="F216" i="8"/>
  <c r="L152" i="8"/>
  <c r="D42" i="8"/>
  <c r="I32" i="8"/>
  <c r="L258" i="8"/>
  <c r="K138" i="8"/>
  <c r="N169" i="8"/>
  <c r="D52" i="8"/>
  <c r="E131" i="8"/>
  <c r="G149" i="8"/>
  <c r="L91" i="8"/>
  <c r="D196" i="8"/>
  <c r="I261" i="8"/>
  <c r="K44" i="8"/>
  <c r="J247" i="8"/>
  <c r="M205" i="8"/>
  <c r="E95" i="8"/>
  <c r="J222" i="8"/>
  <c r="J64" i="8"/>
  <c r="H169" i="8"/>
  <c r="J211" i="8"/>
  <c r="D150" i="8"/>
  <c r="D124" i="8"/>
  <c r="E33" i="8"/>
  <c r="K32" i="8"/>
  <c r="E29" i="8"/>
  <c r="M78" i="8"/>
  <c r="I41" i="8"/>
  <c r="H96" i="8"/>
  <c r="K235" i="8"/>
  <c r="N209" i="8"/>
  <c r="E65" i="8"/>
  <c r="H171" i="8"/>
  <c r="M79" i="8"/>
  <c r="I105" i="8"/>
  <c r="G41" i="8"/>
  <c r="M122" i="8"/>
  <c r="I226" i="8"/>
  <c r="K240" i="8"/>
  <c r="N123" i="8"/>
  <c r="L214" i="8"/>
  <c r="M73" i="8"/>
  <c r="J249" i="8"/>
  <c r="D44" i="8"/>
  <c r="I153" i="8"/>
  <c r="K59" i="8"/>
  <c r="J182" i="8"/>
  <c r="E183" i="8"/>
  <c r="G190" i="8"/>
  <c r="M60" i="8"/>
  <c r="L187" i="8"/>
  <c r="L158" i="8"/>
  <c r="J140" i="8"/>
  <c r="L229" i="8"/>
  <c r="N62" i="8"/>
  <c r="D69" i="8"/>
  <c r="I172" i="8"/>
  <c r="I42" i="8"/>
  <c r="M43" i="8"/>
  <c r="N180" i="8"/>
  <c r="G40" i="8"/>
  <c r="H188" i="8"/>
  <c r="D72" i="8"/>
  <c r="J228" i="8"/>
  <c r="E112" i="8"/>
  <c r="J202" i="8"/>
  <c r="E59" i="8"/>
  <c r="H71" i="8"/>
  <c r="E38" i="8"/>
  <c r="K127" i="8"/>
  <c r="F55" i="8"/>
  <c r="H148" i="8"/>
  <c r="G192" i="8"/>
  <c r="G180" i="8"/>
  <c r="I132" i="8"/>
  <c r="L123" i="8"/>
  <c r="F97" i="8"/>
  <c r="F126" i="8"/>
  <c r="D81" i="8"/>
  <c r="G39" i="8"/>
  <c r="D85" i="8"/>
  <c r="I194" i="8"/>
  <c r="E229" i="8"/>
  <c r="E40" i="8"/>
  <c r="H158" i="8"/>
  <c r="E92" i="8"/>
  <c r="H212" i="8"/>
  <c r="N80" i="8"/>
  <c r="F140" i="8"/>
  <c r="K29" i="8"/>
  <c r="F127" i="8"/>
  <c r="G198" i="8"/>
  <c r="L60" i="8"/>
  <c r="K69" i="8"/>
  <c r="F251" i="8"/>
  <c r="E188" i="8"/>
  <c r="M194" i="8"/>
  <c r="J262" i="8"/>
  <c r="D164" i="8"/>
  <c r="F184" i="8"/>
  <c r="D29" i="8"/>
  <c r="L201" i="8"/>
  <c r="E45" i="8"/>
  <c r="H133" i="8"/>
  <c r="I88" i="8"/>
  <c r="K56" i="8"/>
  <c r="G69" i="8"/>
  <c r="H83" i="8"/>
  <c r="M184" i="8"/>
  <c r="F72" i="8"/>
  <c r="N71" i="8"/>
  <c r="N56" i="8"/>
  <c r="L121" i="8"/>
  <c r="H211" i="8"/>
  <c r="H139" i="8"/>
  <c r="H137" i="8"/>
  <c r="N206" i="8"/>
  <c r="E254" i="8"/>
  <c r="K160" i="8"/>
  <c r="N261" i="8"/>
  <c r="E199" i="8"/>
  <c r="E63" i="8"/>
  <c r="I201" i="8"/>
  <c r="F164" i="8"/>
  <c r="L210" i="8"/>
  <c r="N229" i="8"/>
  <c r="G94" i="8"/>
  <c r="N242" i="8"/>
  <c r="E240" i="8"/>
  <c r="H209" i="8"/>
  <c r="H249" i="8"/>
  <c r="N64" i="8"/>
  <c r="D259" i="8"/>
  <c r="I249" i="8"/>
  <c r="I55" i="8"/>
  <c r="L40" i="8"/>
  <c r="M186" i="8"/>
  <c r="E53" i="8"/>
  <c r="L193" i="8"/>
  <c r="H240" i="8"/>
  <c r="M182" i="8"/>
  <c r="I197" i="8"/>
  <c r="M75" i="8"/>
  <c r="I227" i="8"/>
  <c r="G156" i="8"/>
  <c r="D147" i="8"/>
  <c r="G184" i="8"/>
  <c r="G99" i="8"/>
  <c r="M34" i="8"/>
  <c r="D114" i="8"/>
  <c r="I147" i="8"/>
  <c r="K161" i="8"/>
  <c r="G55" i="8"/>
  <c r="G141" i="8"/>
  <c r="I89" i="8"/>
  <c r="F137" i="8"/>
  <c r="D51" i="8"/>
  <c r="L68" i="8"/>
  <c r="N187" i="8"/>
  <c r="E163" i="8"/>
  <c r="G56" i="8"/>
  <c r="F69" i="8"/>
  <c r="F35" i="8"/>
  <c r="K104" i="8"/>
  <c r="E106" i="8"/>
  <c r="L191" i="8"/>
  <c r="I44" i="8"/>
  <c r="D161" i="8"/>
  <c r="H243" i="8"/>
  <c r="I247" i="8"/>
  <c r="H218" i="8"/>
  <c r="M72" i="8"/>
  <c r="M53" i="8"/>
  <c r="D87" i="8"/>
  <c r="I171" i="8"/>
  <c r="E61" i="8"/>
  <c r="K190" i="8"/>
  <c r="H203" i="8"/>
  <c r="G160" i="8"/>
  <c r="G43" i="8"/>
  <c r="D118" i="8"/>
  <c r="E161" i="8"/>
  <c r="M217" i="8"/>
  <c r="N99" i="8"/>
  <c r="I135" i="8"/>
  <c r="H238" i="8"/>
  <c r="H221" i="8"/>
  <c r="G124" i="8"/>
  <c r="L132" i="8"/>
  <c r="M230" i="8"/>
  <c r="E132" i="8"/>
  <c r="K139" i="8"/>
  <c r="E210" i="8"/>
  <c r="E147" i="8"/>
  <c r="J232" i="8"/>
  <c r="D174" i="8"/>
  <c r="I45" i="8"/>
  <c r="F33" i="8"/>
  <c r="I43" i="8"/>
  <c r="M137" i="8"/>
  <c r="D229" i="8"/>
  <c r="N200" i="8"/>
  <c r="J103" i="8"/>
  <c r="F4" i="8"/>
  <c r="M196" i="8"/>
  <c r="G151" i="8"/>
  <c r="N61" i="8"/>
  <c r="G196" i="8"/>
  <c r="F257" i="8"/>
  <c r="I73" i="8"/>
  <c r="M241" i="8"/>
  <c r="J212" i="8"/>
  <c r="E56" i="8"/>
  <c r="J153" i="8"/>
  <c r="G239" i="8"/>
  <c r="M151" i="8"/>
  <c r="I34" i="8"/>
  <c r="L106" i="8"/>
  <c r="J165" i="8"/>
  <c r="F95" i="8"/>
  <c r="J242" i="8"/>
  <c r="J60" i="8"/>
  <c r="N137" i="8"/>
  <c r="J243" i="8"/>
  <c r="H132" i="8"/>
  <c r="L55" i="8"/>
  <c r="J71" i="8"/>
  <c r="H162" i="8"/>
  <c r="H180" i="8"/>
  <c r="D98" i="8"/>
  <c r="H55" i="8"/>
  <c r="F231" i="8"/>
  <c r="J141" i="8"/>
  <c r="H54" i="8"/>
  <c r="H224" i="8"/>
  <c r="M94" i="8"/>
  <c r="E99" i="8"/>
  <c r="G187" i="8"/>
  <c r="F236" i="8"/>
  <c r="I177" i="8"/>
  <c r="K211" i="8"/>
  <c r="H114" i="8"/>
  <c r="D111" i="8"/>
  <c r="F196" i="8"/>
  <c r="H168" i="8"/>
  <c r="G42" i="8"/>
  <c r="G188" i="8"/>
  <c r="E195" i="8"/>
  <c r="I107" i="8"/>
  <c r="K96" i="8"/>
  <c r="J39" i="8"/>
  <c r="E238" i="8"/>
  <c r="N262" i="8"/>
  <c r="N161" i="8"/>
  <c r="H65" i="8"/>
  <c r="M232" i="8"/>
  <c r="E219" i="8"/>
  <c r="F68" i="8"/>
  <c r="H262" i="8"/>
  <c r="H68" i="8"/>
  <c r="E179" i="8"/>
  <c r="E186" i="8"/>
  <c r="M201" i="8"/>
  <c r="E259" i="8"/>
  <c r="G171" i="8"/>
  <c r="L130" i="8"/>
  <c r="N35" i="8"/>
  <c r="N210" i="8"/>
  <c r="L150" i="8"/>
  <c r="H192" i="8"/>
  <c r="D62" i="8"/>
  <c r="N135" i="8"/>
  <c r="I256" i="8"/>
  <c r="N244" i="8"/>
  <c r="D99" i="8"/>
  <c r="M188" i="8"/>
  <c r="M180" i="8"/>
  <c r="N146" i="8"/>
  <c r="G211" i="8"/>
  <c r="K105" i="8"/>
  <c r="J52" i="8"/>
  <c r="K79" i="8"/>
  <c r="E255" i="8"/>
  <c r="D121" i="8"/>
  <c r="F84" i="8"/>
  <c r="G218" i="8"/>
  <c r="J36" i="8"/>
  <c r="F110" i="8"/>
  <c r="L89" i="8"/>
  <c r="F139" i="8"/>
  <c r="F121" i="8"/>
  <c r="J263" i="8"/>
  <c r="L83" i="8"/>
  <c r="K35" i="8"/>
  <c r="E189" i="8"/>
  <c r="E130" i="8"/>
  <c r="J177" i="8"/>
  <c r="M247" i="8"/>
  <c r="L43" i="8"/>
  <c r="M218" i="8"/>
  <c r="J197" i="8"/>
  <c r="N84" i="8"/>
  <c r="K205" i="8"/>
  <c r="F100" i="8"/>
  <c r="N236" i="8"/>
  <c r="N230" i="8"/>
  <c r="F82" i="8"/>
  <c r="J69" i="8"/>
  <c r="E137" i="8"/>
  <c r="E207" i="8"/>
  <c r="M54" i="8"/>
  <c r="G73" i="8"/>
  <c r="N234" i="8"/>
  <c r="K213" i="8"/>
  <c r="F29" i="8"/>
  <c r="H210" i="8"/>
  <c r="H124" i="8"/>
  <c r="M32" i="8"/>
  <c r="F229" i="8"/>
  <c r="H189" i="8"/>
  <c r="D110" i="8"/>
  <c r="N189" i="8"/>
  <c r="E103" i="8"/>
  <c r="E148" i="8"/>
  <c r="M61" i="8"/>
  <c r="H264" i="8"/>
  <c r="N194" i="8"/>
  <c r="H86" i="8"/>
  <c r="H237" i="8"/>
  <c r="H44" i="8"/>
  <c r="K76" i="8"/>
  <c r="D75" i="8"/>
  <c r="K175" i="8"/>
  <c r="H79" i="8"/>
  <c r="N213" i="8"/>
  <c r="I110" i="8"/>
  <c r="F50" i="8"/>
  <c r="H122" i="8"/>
  <c r="N186" i="8"/>
  <c r="L171" i="8"/>
  <c r="I162" i="8"/>
  <c r="J207" i="8"/>
  <c r="K122" i="8"/>
  <c r="J176" i="8"/>
  <c r="N40" i="8"/>
  <c r="N185" i="8"/>
  <c r="F264" i="8"/>
  <c r="L143" i="8"/>
  <c r="I186" i="8"/>
  <c r="D103" i="8"/>
  <c r="I205" i="8"/>
  <c r="N202" i="8"/>
  <c r="M70" i="8"/>
  <c r="F103" i="8"/>
  <c r="J233" i="8"/>
  <c r="D188" i="8"/>
  <c r="M91" i="8"/>
  <c r="E173" i="8"/>
  <c r="J107" i="8"/>
  <c r="N190" i="8"/>
  <c r="I188" i="8"/>
  <c r="H222" i="8"/>
  <c r="G128" i="8"/>
  <c r="D130" i="8"/>
  <c r="N109" i="8"/>
  <c r="H33" i="8"/>
  <c r="J59" i="8"/>
  <c r="H258" i="8"/>
  <c r="H179" i="8"/>
  <c r="H175" i="8"/>
  <c r="E76" i="8"/>
  <c r="I138" i="8"/>
  <c r="G53" i="8"/>
  <c r="K154" i="8"/>
  <c r="F263" i="8"/>
  <c r="I184" i="8"/>
  <c r="M236" i="8"/>
  <c r="F217" i="8"/>
  <c r="L137" i="8"/>
  <c r="H92" i="8"/>
  <c r="D88" i="8"/>
  <c r="L256" i="8"/>
  <c r="I48" i="8"/>
  <c r="N256" i="8"/>
  <c r="M141" i="8"/>
  <c r="M144" i="8"/>
  <c r="I214" i="8"/>
  <c r="N67" i="8"/>
  <c r="I181" i="8"/>
  <c r="K70" i="8"/>
  <c r="L224" i="8"/>
  <c r="H119" i="8"/>
  <c r="I220" i="8"/>
  <c r="J226" i="8"/>
  <c r="D126" i="8"/>
  <c r="G44" i="8"/>
  <c r="H128" i="8"/>
  <c r="L45" i="8"/>
  <c r="H232" i="8"/>
  <c r="G241" i="8"/>
  <c r="G125" i="8"/>
  <c r="F171" i="8"/>
  <c r="N82" i="8"/>
  <c r="F116" i="8"/>
  <c r="I199" i="8"/>
  <c r="E82" i="8"/>
  <c r="F134" i="8"/>
  <c r="H67" i="8"/>
  <c r="J219" i="8"/>
  <c r="E193" i="8"/>
  <c r="K99" i="8"/>
  <c r="E246" i="8"/>
  <c r="G148" i="8"/>
  <c r="H143" i="8"/>
  <c r="N38" i="8"/>
  <c r="E153" i="8"/>
  <c r="G32" i="8"/>
  <c r="D195" i="8"/>
  <c r="M130" i="8"/>
  <c r="J48" i="8"/>
  <c r="M172" i="8"/>
  <c r="L239" i="8"/>
  <c r="N88" i="8"/>
  <c r="D133" i="8"/>
  <c r="J164" i="8"/>
  <c r="D165" i="8"/>
  <c r="M92" i="8"/>
  <c r="F46" i="8"/>
  <c r="F86" i="8"/>
  <c r="E262" i="8"/>
  <c r="N124" i="8"/>
  <c r="I131" i="8"/>
  <c r="F56" i="8"/>
  <c r="L178" i="8"/>
  <c r="E124" i="8"/>
  <c r="L265" i="8"/>
  <c r="N98" i="8"/>
  <c r="I167" i="8"/>
  <c r="F258" i="8"/>
  <c r="I87" i="8"/>
  <c r="H77" i="8"/>
  <c r="H82" i="8"/>
  <c r="F244" i="8"/>
  <c r="D249" i="8"/>
  <c r="F224" i="8"/>
  <c r="D73" i="8"/>
  <c r="L213" i="8"/>
  <c r="M108" i="8"/>
  <c r="F98" i="8"/>
  <c r="N249" i="8"/>
  <c r="F111" i="8"/>
  <c r="L176" i="8"/>
  <c r="D187" i="8"/>
  <c r="J79" i="8"/>
  <c r="J99" i="8"/>
  <c r="M197" i="8"/>
  <c r="F107" i="8"/>
  <c r="M119" i="8"/>
  <c r="F52" i="8"/>
  <c r="I117" i="8"/>
  <c r="E203" i="8"/>
  <c r="L56" i="8"/>
  <c r="J254" i="8"/>
  <c r="H51" i="8"/>
  <c r="K234" i="8"/>
  <c r="M95" i="8"/>
  <c r="H61" i="8"/>
  <c r="G181" i="8"/>
  <c r="K192" i="8"/>
  <c r="I121" i="8"/>
  <c r="J135" i="8"/>
  <c r="F120" i="8"/>
  <c r="I222" i="8"/>
  <c r="N121" i="8"/>
  <c r="H155" i="8"/>
  <c r="N179" i="8"/>
  <c r="G250" i="8"/>
  <c r="K95" i="8"/>
  <c r="M49" i="8"/>
  <c r="H236" i="8"/>
  <c r="K131" i="8"/>
  <c r="M104" i="8"/>
  <c r="L49" i="8"/>
  <c r="N96" i="8"/>
  <c r="E192" i="8"/>
  <c r="K207" i="8"/>
  <c r="G116" i="8"/>
  <c r="L240" i="8"/>
  <c r="F128" i="8"/>
  <c r="M80" i="8"/>
  <c r="N95" i="8"/>
  <c r="K189" i="8"/>
  <c r="G111" i="8"/>
  <c r="L96" i="8"/>
  <c r="J29" i="8"/>
  <c r="D116" i="8"/>
  <c r="H230" i="8"/>
  <c r="H101" i="8"/>
  <c r="N86" i="8"/>
  <c r="G90" i="8"/>
  <c r="H166" i="8"/>
  <c r="J192" i="8"/>
  <c r="L162" i="8"/>
  <c r="J143" i="8"/>
  <c r="D181" i="8"/>
  <c r="I217" i="8"/>
  <c r="M143" i="8"/>
  <c r="M225" i="8"/>
  <c r="E104" i="8"/>
  <c r="G162" i="8"/>
  <c r="M77" i="8"/>
  <c r="K33" i="8"/>
  <c r="I60" i="8"/>
  <c r="D100" i="8"/>
  <c r="I202" i="8"/>
  <c r="G117" i="8"/>
  <c r="M179" i="8"/>
  <c r="N58" i="8"/>
  <c r="F192" i="8"/>
  <c r="J193" i="8"/>
  <c r="F83" i="8"/>
  <c r="I72" i="8"/>
  <c r="G110" i="8"/>
  <c r="H178" i="8"/>
  <c r="L114" i="8"/>
  <c r="F176" i="8"/>
  <c r="D123" i="8"/>
  <c r="D78" i="8"/>
  <c r="L203" i="8"/>
  <c r="H66" i="8"/>
  <c r="G138" i="8"/>
  <c r="K46" i="8"/>
  <c r="D213" i="8"/>
  <c r="I78" i="8"/>
  <c r="J117" i="8"/>
  <c r="E57" i="8"/>
  <c r="H181" i="8"/>
  <c r="J120" i="8"/>
  <c r="L76" i="8"/>
  <c r="E144" i="8"/>
  <c r="G178" i="8"/>
  <c r="L135" i="8"/>
  <c r="D235" i="8"/>
  <c r="M100" i="8"/>
  <c r="D163" i="8"/>
  <c r="H244" i="8"/>
  <c r="D153" i="8"/>
  <c r="N188" i="8"/>
  <c r="E170" i="8"/>
  <c r="E72" i="8"/>
  <c r="M159" i="8"/>
  <c r="N233" i="8"/>
  <c r="F133" i="8"/>
  <c r="L142" i="8"/>
  <c r="E227" i="8"/>
  <c r="G177" i="8"/>
  <c r="L262" i="8"/>
  <c r="K82" i="8"/>
  <c r="I126" i="8"/>
  <c r="M164" i="8"/>
  <c r="D151" i="8"/>
  <c r="G158" i="8"/>
  <c r="F167" i="8"/>
  <c r="I225" i="8"/>
  <c r="D254" i="8"/>
  <c r="N239" i="8"/>
  <c r="J134" i="8"/>
  <c r="D228" i="8"/>
  <c r="M227" i="8"/>
  <c r="J105" i="8"/>
  <c r="N102" i="8"/>
  <c r="N264" i="8"/>
  <c r="L53" i="8"/>
  <c r="J179" i="8"/>
  <c r="H135" i="8"/>
  <c r="M213" i="8"/>
  <c r="N105" i="8"/>
  <c r="E114" i="8"/>
  <c r="L217" i="8"/>
  <c r="K149" i="8"/>
  <c r="F265" i="8"/>
  <c r="G172" i="8"/>
  <c r="H117" i="8"/>
  <c r="M51" i="8"/>
  <c r="M173" i="8"/>
  <c r="H110" i="8"/>
  <c r="N59" i="8"/>
  <c r="E108" i="8"/>
  <c r="D74" i="8"/>
  <c r="G215" i="8"/>
  <c r="J80" i="8"/>
  <c r="G118" i="8"/>
  <c r="N171" i="8"/>
  <c r="J168" i="8"/>
  <c r="N154" i="8"/>
  <c r="J100" i="8"/>
  <c r="L100" i="8"/>
  <c r="J149" i="8"/>
  <c r="J196" i="8"/>
  <c r="N237" i="8"/>
  <c r="N238" i="8"/>
  <c r="E241" i="8"/>
  <c r="K212" i="8"/>
  <c r="M263" i="8"/>
  <c r="I243" i="8"/>
  <c r="L232" i="8"/>
  <c r="J106" i="8"/>
  <c r="J173" i="8"/>
  <c r="M128" i="8"/>
  <c r="I90" i="8"/>
  <c r="M67" i="8"/>
  <c r="E48" i="8"/>
  <c r="I219" i="8"/>
  <c r="H198" i="8"/>
  <c r="N147" i="8"/>
  <c r="I161" i="8"/>
  <c r="L195" i="8"/>
  <c r="D232" i="8"/>
  <c r="L218" i="8"/>
  <c r="L118" i="8"/>
  <c r="L259" i="8"/>
  <c r="L153" i="8"/>
  <c r="K195" i="8"/>
  <c r="H254" i="8"/>
  <c r="N54" i="8"/>
  <c r="J83" i="8"/>
  <c r="M84" i="8"/>
  <c r="N52" i="8"/>
  <c r="I74" i="8"/>
  <c r="K63" i="8"/>
  <c r="G167" i="8"/>
  <c r="I192" i="8"/>
  <c r="F162" i="8"/>
  <c r="M255" i="8"/>
  <c r="E231" i="8"/>
  <c r="J256" i="8"/>
  <c r="L172" i="8"/>
  <c r="H112" i="8"/>
  <c r="K162" i="8"/>
  <c r="M101" i="8"/>
  <c r="F233" i="8"/>
  <c r="F152" i="8"/>
  <c r="K231" i="8"/>
  <c r="I116" i="8"/>
  <c r="E216" i="8"/>
  <c r="E81" i="8"/>
  <c r="H196" i="8"/>
  <c r="I152" i="8"/>
  <c r="D203" i="8"/>
  <c r="I234" i="8"/>
  <c r="F207" i="8"/>
  <c r="F228" i="8"/>
  <c r="I253" i="8"/>
  <c r="M86" i="8"/>
  <c r="F159" i="8"/>
  <c r="F49" i="8"/>
  <c r="K83" i="8"/>
  <c r="M242" i="8"/>
  <c r="J76" i="8"/>
  <c r="M208" i="8"/>
  <c r="I106" i="8"/>
  <c r="N46" i="8"/>
  <c r="E176" i="8"/>
  <c r="H242" i="8"/>
  <c r="N139" i="8"/>
  <c r="J66" i="8"/>
  <c r="M64" i="8"/>
  <c r="L90" i="8"/>
  <c r="J216" i="8"/>
  <c r="H251" i="8"/>
  <c r="H87" i="8"/>
  <c r="N182" i="8"/>
  <c r="J125" i="8"/>
  <c r="M229" i="8"/>
  <c r="L92" i="8"/>
  <c r="E30" i="8"/>
  <c r="N195" i="8"/>
  <c r="K141" i="8"/>
  <c r="I52" i="8"/>
  <c r="G224" i="8"/>
  <c r="G95" i="8"/>
  <c r="I174" i="8"/>
  <c r="H140" i="8"/>
  <c r="F48" i="8"/>
  <c r="H152" i="8"/>
  <c r="L242" i="8"/>
  <c r="D60" i="8"/>
  <c r="N69" i="8"/>
  <c r="D132" i="8"/>
  <c r="K208" i="8"/>
  <c r="M140" i="8"/>
  <c r="F106" i="8"/>
  <c r="N33" i="8"/>
  <c r="I53" i="8"/>
  <c r="I124" i="8"/>
  <c r="F157" i="8"/>
  <c r="N172" i="8"/>
  <c r="E74" i="8"/>
  <c r="K151" i="8"/>
  <c r="D90" i="8"/>
  <c r="M185" i="8"/>
  <c r="G109" i="8"/>
  <c r="K219" i="8"/>
  <c r="J56" i="8"/>
  <c r="K251" i="8"/>
  <c r="J203" i="8"/>
  <c r="G105" i="8"/>
  <c r="D120" i="8"/>
  <c r="D253" i="8"/>
  <c r="E158" i="8"/>
  <c r="D210" i="8"/>
  <c r="I144" i="8"/>
  <c r="G36" i="8"/>
  <c r="L129" i="8"/>
  <c r="I196" i="8"/>
  <c r="G234" i="8"/>
  <c r="M30" i="8"/>
  <c r="I257" i="8"/>
  <c r="N43" i="8"/>
  <c r="D221" i="8"/>
  <c r="N138" i="8"/>
  <c r="F191" i="8"/>
  <c r="J151" i="8"/>
  <c r="G62" i="8"/>
  <c r="D247" i="8"/>
  <c r="F87" i="8"/>
  <c r="I141" i="8"/>
  <c r="L86" i="8"/>
  <c r="M29" i="8"/>
  <c r="I236" i="8"/>
  <c r="I265" i="8"/>
  <c r="G121" i="8"/>
  <c r="F146" i="8"/>
  <c r="H45" i="8"/>
  <c r="K51" i="8"/>
  <c r="D207" i="8"/>
  <c r="M145" i="8"/>
  <c r="I159" i="8"/>
  <c r="E156" i="8"/>
  <c r="F155" i="8"/>
  <c r="F32" i="8"/>
  <c r="K60" i="8"/>
  <c r="H73" i="8"/>
  <c r="F235" i="8"/>
  <c r="G102" i="8"/>
  <c r="G221" i="8"/>
  <c r="L251" i="8"/>
  <c r="L134" i="8"/>
  <c r="G220" i="8"/>
  <c r="D112" i="8"/>
  <c r="G153" i="8"/>
  <c r="H241" i="8"/>
  <c r="E209" i="8"/>
  <c r="H190" i="8"/>
  <c r="H234" i="8"/>
  <c r="K62" i="8"/>
  <c r="M228" i="8"/>
  <c r="L85" i="8"/>
  <c r="F64" i="8"/>
  <c r="L254" i="8"/>
  <c r="M98" i="8"/>
  <c r="I176" i="8"/>
  <c r="D183" i="8"/>
  <c r="M111" i="8"/>
  <c r="N55" i="8"/>
  <c r="J84" i="8"/>
  <c r="F222" i="8"/>
  <c r="M105" i="8"/>
  <c r="N219" i="8"/>
  <c r="L155" i="8"/>
  <c r="K215" i="8"/>
  <c r="I49" i="8"/>
  <c r="G30" i="8"/>
  <c r="E228" i="8"/>
  <c r="D218" i="8"/>
  <c r="J112" i="8"/>
  <c r="G226" i="8"/>
  <c r="K153" i="8"/>
  <c r="N81" i="8"/>
  <c r="J257" i="8"/>
  <c r="N65" i="8"/>
  <c r="J114" i="8"/>
  <c r="I165" i="8"/>
  <c r="E134" i="8"/>
  <c r="D119" i="8"/>
  <c r="E66" i="8"/>
  <c r="N178" i="8"/>
  <c r="D36" i="8"/>
  <c r="I252" i="8"/>
  <c r="L88" i="8"/>
  <c r="H154" i="8"/>
  <c r="I75" i="8"/>
  <c r="N60" i="8"/>
  <c r="N167" i="8"/>
  <c r="I208" i="8"/>
  <c r="I109" i="8"/>
  <c r="L220" i="8"/>
  <c r="K52" i="8"/>
  <c r="K261" i="8"/>
  <c r="J58" i="8"/>
  <c r="D140" i="8"/>
  <c r="K101" i="8"/>
  <c r="D41" i="8"/>
  <c r="K109" i="8"/>
  <c r="D256" i="8"/>
  <c r="H69" i="8"/>
  <c r="I231" i="8"/>
  <c r="I240" i="8"/>
  <c r="I203" i="8"/>
  <c r="L50" i="8"/>
  <c r="E133" i="8"/>
  <c r="I156" i="8"/>
  <c r="F42" i="8"/>
  <c r="I129" i="8"/>
  <c r="G254" i="8"/>
  <c r="D30" i="8"/>
  <c r="K206" i="8"/>
  <c r="I100" i="8"/>
  <c r="I58" i="8"/>
  <c r="I221" i="8"/>
  <c r="J210" i="8"/>
  <c r="L263" i="8"/>
  <c r="G52" i="8"/>
  <c r="I70" i="8"/>
  <c r="G163" i="8"/>
  <c r="F30" i="8"/>
  <c r="H31" i="8"/>
  <c r="M231" i="8"/>
  <c r="M148" i="8"/>
  <c r="F225" i="8"/>
  <c r="K254" i="8"/>
  <c r="J108" i="8"/>
  <c r="H127" i="8"/>
  <c r="L104" i="8"/>
  <c r="N41" i="8"/>
  <c r="H253" i="8"/>
  <c r="H208" i="8"/>
  <c r="K115" i="8"/>
  <c r="I104" i="8"/>
  <c r="M147" i="8"/>
  <c r="N134" i="8"/>
  <c r="M226" i="8"/>
  <c r="I86" i="8"/>
  <c r="H37" i="8"/>
  <c r="G78" i="8"/>
  <c r="D246" i="8"/>
  <c r="G45" i="8"/>
  <c r="F61" i="8"/>
  <c r="M223" i="8"/>
  <c r="F215" i="8"/>
  <c r="M211" i="8"/>
  <c r="M203" i="8"/>
  <c r="I185" i="8"/>
  <c r="I173" i="8"/>
  <c r="E35" i="8"/>
  <c r="E232" i="8"/>
  <c r="K221" i="8"/>
  <c r="F246" i="8"/>
  <c r="E187" i="8"/>
  <c r="L212" i="8"/>
  <c r="E256" i="8"/>
  <c r="E222" i="8"/>
  <c r="N68" i="8"/>
  <c r="F39" i="8"/>
  <c r="D240" i="8"/>
  <c r="D180" i="8"/>
  <c r="L161" i="8"/>
  <c r="N192" i="8"/>
  <c r="E119" i="8"/>
  <c r="N197" i="8"/>
  <c r="G225" i="8"/>
  <c r="G49" i="8"/>
  <c r="G114" i="8"/>
  <c r="N193" i="8"/>
  <c r="I251" i="8"/>
  <c r="I154" i="8"/>
  <c r="E155" i="8"/>
  <c r="L225" i="8"/>
  <c r="E117" i="8"/>
  <c r="E177" i="8"/>
  <c r="L66" i="8"/>
  <c r="J246" i="8"/>
  <c r="D149" i="8"/>
  <c r="I212" i="8"/>
  <c r="F154" i="8"/>
  <c r="L46" i="8"/>
  <c r="H226" i="8"/>
  <c r="L192" i="8"/>
  <c r="N107" i="8"/>
  <c r="I215" i="8"/>
  <c r="I224" i="8"/>
  <c r="M56" i="8"/>
  <c r="E242" i="8"/>
  <c r="L58" i="8"/>
  <c r="E83" i="8"/>
  <c r="L166" i="8"/>
  <c r="L163" i="8"/>
  <c r="M55" i="8"/>
  <c r="M254" i="8"/>
  <c r="J74" i="8"/>
  <c r="F125" i="8"/>
  <c r="D262" i="8"/>
  <c r="D128" i="8"/>
  <c r="L208" i="8"/>
  <c r="D96" i="8"/>
  <c r="N211" i="8"/>
  <c r="G123" i="8"/>
  <c r="N90" i="8"/>
  <c r="E146" i="8"/>
  <c r="J78" i="8"/>
  <c r="N125" i="8"/>
  <c r="L149" i="8"/>
  <c r="F173" i="8"/>
  <c r="E202" i="8"/>
  <c r="J54" i="8"/>
  <c r="J61" i="8"/>
  <c r="K116" i="8"/>
  <c r="D239" i="8"/>
  <c r="K152" i="8"/>
  <c r="I211" i="8"/>
  <c r="G46" i="8"/>
  <c r="K123" i="8"/>
  <c r="M189" i="8"/>
  <c r="K174" i="8"/>
  <c r="M161" i="8"/>
  <c r="I71" i="8"/>
  <c r="E75" i="8"/>
  <c r="M165" i="8"/>
  <c r="I206" i="8"/>
  <c r="G251" i="8"/>
  <c r="G169" i="8"/>
  <c r="I61" i="8"/>
  <c r="K150" i="8"/>
  <c r="L190" i="8"/>
  <c r="H172" i="8"/>
  <c r="G152" i="8"/>
  <c r="E224" i="8"/>
  <c r="K222" i="8"/>
  <c r="L230" i="8"/>
  <c r="F158" i="8"/>
  <c r="M265" i="8"/>
  <c r="E37" i="8"/>
  <c r="H163" i="8"/>
  <c r="J67" i="8"/>
  <c r="E178" i="8"/>
  <c r="E73" i="8"/>
  <c r="F105" i="8"/>
  <c r="J213" i="8"/>
  <c r="I37" i="8"/>
  <c r="M135" i="8"/>
  <c r="L140" i="8"/>
  <c r="J44" i="8"/>
  <c r="D184" i="8"/>
  <c r="G244" i="8"/>
  <c r="E49" i="8"/>
  <c r="F211" i="8"/>
  <c r="K169" i="8"/>
  <c r="D125" i="8"/>
  <c r="I168" i="8"/>
  <c r="F71" i="8"/>
  <c r="D208" i="8"/>
  <c r="K146" i="8"/>
  <c r="H239" i="8"/>
  <c r="I103" i="8"/>
  <c r="K84" i="8"/>
  <c r="E62" i="8"/>
  <c r="N83" i="8"/>
  <c r="M138" i="8"/>
  <c r="J253" i="8"/>
  <c r="D191" i="8"/>
  <c r="D55" i="8"/>
  <c r="K218" i="8"/>
  <c r="K66" i="8"/>
  <c r="K200" i="8"/>
  <c r="F241" i="8"/>
  <c r="J158" i="8"/>
  <c r="K133" i="8"/>
  <c r="L205" i="8"/>
  <c r="L189" i="8"/>
  <c r="H194" i="8"/>
  <c r="E51" i="8"/>
  <c r="G182" i="8"/>
  <c r="J123" i="8"/>
  <c r="E208" i="8"/>
  <c r="H223" i="8"/>
  <c r="M210" i="8"/>
  <c r="H252" i="8"/>
  <c r="H90" i="8"/>
  <c r="E175" i="8"/>
  <c r="M200" i="8"/>
  <c r="M123" i="8"/>
  <c r="E166" i="8"/>
  <c r="H36" i="8"/>
  <c r="J118" i="8"/>
  <c r="D61" i="8"/>
  <c r="I143" i="8"/>
  <c r="N191" i="8"/>
  <c r="D166" i="8"/>
  <c r="E212" i="8"/>
  <c r="I123" i="8"/>
  <c r="J160" i="8"/>
  <c r="M256" i="8"/>
  <c r="H111" i="8"/>
  <c r="E115" i="8"/>
  <c r="K214" i="8"/>
  <c r="E194" i="8"/>
  <c r="M235" i="8"/>
  <c r="L79" i="8"/>
  <c r="G72" i="8"/>
  <c r="G263" i="8"/>
  <c r="I91" i="8"/>
  <c r="F179" i="8"/>
  <c r="J225" i="8"/>
  <c r="I95" i="8"/>
  <c r="F160" i="8"/>
  <c r="J238" i="8"/>
  <c r="H185" i="8"/>
  <c r="H167" i="8"/>
  <c r="K36" i="8"/>
  <c r="N42" i="8"/>
  <c r="D227" i="8"/>
  <c r="L246" i="8"/>
  <c r="H191" i="8"/>
  <c r="H108" i="8"/>
  <c r="J150" i="8"/>
  <c r="I183" i="8"/>
  <c r="I36" i="8"/>
  <c r="N133" i="8"/>
  <c r="L59" i="8"/>
  <c r="K163" i="8"/>
  <c r="M134" i="8"/>
  <c r="D50" i="8"/>
  <c r="G165" i="8"/>
  <c r="I108" i="8"/>
  <c r="G86" i="8"/>
  <c r="I213" i="8"/>
  <c r="F220" i="8"/>
  <c r="I137" i="8"/>
  <c r="J163" i="8"/>
  <c r="K264" i="8"/>
  <c r="E230" i="8"/>
  <c r="N255" i="8"/>
  <c r="H151" i="8"/>
  <c r="L211" i="8"/>
  <c r="M222" i="8"/>
  <c r="E67" i="8"/>
  <c r="M136" i="8"/>
  <c r="K4" i="8"/>
  <c r="I238" i="8"/>
  <c r="D33" i="8"/>
  <c r="E172" i="8"/>
  <c r="J255" i="8"/>
  <c r="I76" i="8"/>
  <c r="F130" i="8"/>
  <c r="H48" i="8"/>
  <c r="D160" i="8"/>
  <c r="F90" i="8"/>
  <c r="N231" i="8"/>
  <c r="I133" i="8"/>
  <c r="I125" i="8"/>
  <c r="J167" i="8"/>
  <c r="H91" i="8"/>
  <c r="L120" i="8"/>
  <c r="E239" i="8"/>
  <c r="L112" i="8"/>
  <c r="H32" i="8"/>
  <c r="G31" i="8"/>
  <c r="L237" i="8"/>
  <c r="I157" i="8"/>
  <c r="L94" i="8"/>
  <c r="M209" i="8"/>
  <c r="J194" i="8"/>
  <c r="I120" i="8"/>
  <c r="H40" i="8"/>
  <c r="N232" i="8"/>
  <c r="L147" i="8"/>
  <c r="I94" i="8"/>
  <c r="G256" i="8"/>
  <c r="H193" i="8"/>
  <c r="G216" i="8"/>
  <c r="E96" i="8"/>
  <c r="L227" i="8"/>
  <c r="D215" i="8"/>
  <c r="E86" i="8"/>
  <c r="K223" i="8"/>
  <c r="D211" i="8"/>
  <c r="J55" i="8"/>
  <c r="F34" i="8"/>
  <c r="L30" i="8"/>
  <c r="I198" i="8"/>
  <c r="F40" i="8"/>
  <c r="J227" i="8"/>
  <c r="E140" i="8"/>
  <c r="G189" i="8"/>
  <c r="J96" i="8"/>
  <c r="L184" i="8"/>
  <c r="K57" i="8"/>
  <c r="E85" i="8"/>
  <c r="I114" i="8"/>
  <c r="E36" i="8"/>
  <c r="L117" i="8"/>
  <c r="J201" i="8"/>
  <c r="J133" i="8"/>
  <c r="K236" i="8"/>
  <c r="N203" i="8"/>
  <c r="J258" i="8"/>
  <c r="F249" i="8"/>
  <c r="D261" i="8"/>
  <c r="I96" i="8"/>
  <c r="N177" i="8"/>
  <c r="J65" i="8"/>
  <c r="L209" i="8"/>
  <c r="G233" i="8"/>
  <c r="N259" i="8"/>
  <c r="E32" i="8"/>
  <c r="G142" i="8"/>
  <c r="F47" i="8"/>
  <c r="G173" i="8"/>
  <c r="N119" i="8"/>
  <c r="I56" i="8"/>
  <c r="G63" i="8"/>
  <c r="L244" i="8"/>
  <c r="E151" i="8"/>
  <c r="H89" i="8"/>
  <c r="M31" i="8"/>
  <c r="E149" i="8"/>
  <c r="K128" i="8"/>
  <c r="K237" i="8"/>
  <c r="F153" i="8"/>
  <c r="H174" i="8"/>
  <c r="L216" i="8"/>
  <c r="M120" i="8"/>
  <c r="G230" i="8"/>
  <c r="D206" i="8"/>
  <c r="K125" i="8"/>
  <c r="N111" i="8"/>
  <c r="F219" i="8"/>
  <c r="M76" i="8"/>
  <c r="K239" i="8"/>
  <c r="L32" i="8"/>
  <c r="D175" i="8"/>
  <c r="D200" i="8"/>
  <c r="L136" i="8"/>
  <c r="G203" i="8"/>
  <c r="I259" i="8"/>
  <c r="N128" i="8"/>
  <c r="I30" i="8"/>
  <c r="E44" i="8"/>
  <c r="D127" i="8"/>
  <c r="E211" i="8"/>
  <c r="J91" i="8"/>
  <c r="N168" i="8"/>
  <c r="K49" i="8"/>
  <c r="K43" i="8"/>
  <c r="E145" i="8"/>
  <c r="H49" i="8"/>
  <c r="F181" i="8"/>
  <c r="G175" i="8"/>
  <c r="M125" i="8"/>
  <c r="F180" i="8"/>
  <c r="H46" i="8"/>
  <c r="E263" i="8"/>
  <c r="N115" i="8"/>
  <c r="D216" i="8"/>
  <c r="K72" i="8"/>
  <c r="M115" i="8"/>
  <c r="M39" i="8"/>
  <c r="H70" i="8"/>
  <c r="D129" i="8"/>
  <c r="E220" i="8"/>
  <c r="E77" i="8"/>
  <c r="K155" i="8"/>
  <c r="I264" i="8"/>
  <c r="F77" i="8"/>
  <c r="J147" i="8"/>
  <c r="N183" i="8"/>
  <c r="L257" i="8"/>
  <c r="M167" i="8"/>
  <c r="N164" i="8"/>
  <c r="K181" i="8"/>
  <c r="F38" i="8"/>
  <c r="J264" i="8"/>
  <c r="H109" i="8"/>
  <c r="N153" i="8"/>
  <c r="E93" i="8"/>
  <c r="J265" i="8"/>
  <c r="J180" i="8"/>
  <c r="H225" i="8"/>
  <c r="G51" i="8"/>
  <c r="J43" i="8"/>
  <c r="M112" i="8"/>
  <c r="E221" i="8"/>
  <c r="L63" i="8"/>
  <c r="M46" i="8"/>
  <c r="K185" i="8"/>
  <c r="H141" i="8"/>
  <c r="D146" i="8"/>
  <c r="E109" i="8"/>
  <c r="D136" i="8"/>
  <c r="J72" i="8"/>
  <c r="J89" i="8"/>
  <c r="I119" i="8"/>
  <c r="G176" i="8"/>
  <c r="L102" i="8"/>
  <c r="F123" i="8"/>
  <c r="M116" i="8"/>
  <c r="I69" i="8"/>
  <c r="H42" i="8"/>
  <c r="L186" i="8"/>
  <c r="H164" i="8"/>
  <c r="M238" i="8"/>
  <c r="H78" i="8"/>
  <c r="N224" i="8"/>
  <c r="F252" i="8"/>
  <c r="E139" i="8"/>
  <c r="L194" i="8"/>
  <c r="D38" i="8"/>
  <c r="H76" i="8"/>
  <c r="L146" i="8"/>
  <c r="J162" i="8"/>
  <c r="M99" i="8"/>
  <c r="H147" i="8"/>
  <c r="J214" i="8"/>
  <c r="F198" i="8"/>
  <c r="F202" i="8"/>
  <c r="M45" i="8"/>
  <c r="D139" i="8"/>
  <c r="H205" i="8"/>
  <c r="D209" i="8"/>
  <c r="L145" i="8"/>
  <c r="G161" i="8"/>
  <c r="N222" i="8"/>
  <c r="F142" i="8"/>
  <c r="D263" i="8"/>
  <c r="G242" i="8"/>
  <c r="F118" i="8"/>
  <c r="N45" i="8"/>
  <c r="G210" i="8"/>
  <c r="D193" i="8"/>
  <c r="I64" i="8"/>
  <c r="K216" i="8"/>
  <c r="K250" i="8"/>
  <c r="E127" i="8"/>
  <c r="M262" i="8"/>
  <c r="M58" i="8"/>
  <c r="J237" i="8"/>
  <c r="K164" i="8"/>
  <c r="M177" i="8"/>
  <c r="J218" i="8"/>
  <c r="F51" i="8"/>
  <c r="G140" i="8"/>
  <c r="G81" i="8"/>
  <c r="J92" i="8"/>
  <c r="D173" i="8"/>
  <c r="J68" i="8"/>
  <c r="K209" i="8"/>
  <c r="E100" i="8"/>
  <c r="L188" i="8"/>
  <c r="J198" i="8"/>
  <c r="N126" i="8"/>
  <c r="D109" i="8"/>
  <c r="J221" i="8"/>
  <c r="E200" i="8"/>
  <c r="I112" i="8"/>
  <c r="M181" i="8"/>
  <c r="D231" i="8"/>
  <c r="E247" i="8"/>
  <c r="N149" i="8"/>
  <c r="K147" i="8"/>
  <c r="M191" i="8"/>
  <c r="H265" i="8"/>
  <c r="M202" i="8"/>
  <c r="N114" i="8"/>
  <c r="M132" i="8"/>
  <c r="G257" i="8"/>
  <c r="F94" i="8"/>
  <c r="J223" i="8"/>
  <c r="M36" i="8"/>
  <c r="E84" i="8"/>
  <c r="K86" i="8"/>
  <c r="D64" i="8"/>
  <c r="I166" i="8"/>
  <c r="K227" i="8"/>
  <c r="K265" i="8"/>
  <c r="I46" i="8"/>
  <c r="G186" i="8"/>
  <c r="E181" i="8"/>
  <c r="I148" i="8"/>
  <c r="I170" i="8"/>
  <c r="G137" i="8"/>
  <c r="E167" i="8"/>
  <c r="M35" i="8"/>
  <c r="L52" i="8"/>
  <c r="L93" i="8"/>
  <c r="K242" i="8"/>
  <c r="D154" i="8"/>
  <c r="G77" i="8"/>
  <c r="D83" i="8"/>
  <c r="E126" i="8"/>
  <c r="G82" i="8"/>
  <c r="I179" i="8"/>
  <c r="H144" i="8"/>
  <c r="E213" i="8"/>
  <c r="G101" i="8"/>
  <c r="K193" i="8"/>
  <c r="F226" i="8"/>
  <c r="N166" i="8"/>
  <c r="G133" i="8"/>
  <c r="H94" i="8"/>
  <c r="N201" i="8"/>
  <c r="L202" i="8"/>
  <c r="D242" i="8"/>
  <c r="N47" i="8"/>
  <c r="I180" i="8"/>
  <c r="I67" i="8"/>
  <c r="N246" i="8"/>
  <c r="I142" i="8"/>
  <c r="D236" i="8"/>
  <c r="J85" i="8"/>
  <c r="D244" i="8"/>
  <c r="H34" i="8"/>
  <c r="D134" i="8"/>
  <c r="L167" i="8"/>
  <c r="K142" i="8"/>
  <c r="L169" i="8"/>
  <c r="F136" i="8"/>
  <c r="F31" i="8"/>
  <c r="D223" i="8"/>
  <c r="H121" i="8"/>
  <c r="L170" i="8"/>
  <c r="N29" i="8"/>
  <c r="H256" i="8"/>
  <c r="G80" i="8"/>
  <c r="E78" i="8"/>
  <c r="M251" i="8"/>
  <c r="I93" i="8"/>
  <c r="G202" i="8"/>
  <c r="F168" i="8"/>
  <c r="F91" i="8"/>
  <c r="N31" i="8"/>
  <c r="E120" i="8"/>
  <c r="F172" i="8"/>
  <c r="K167" i="8"/>
  <c r="G103" i="8"/>
  <c r="D177" i="8"/>
  <c r="I239" i="8"/>
  <c r="E185" i="8"/>
  <c r="J209" i="8"/>
  <c r="J136" i="8"/>
  <c r="I195" i="8"/>
  <c r="J88" i="8"/>
  <c r="E89" i="8"/>
  <c r="F109" i="8"/>
  <c r="M199" i="8"/>
  <c r="H213" i="8"/>
  <c r="E244" i="8"/>
  <c r="G164" i="8"/>
  <c r="H160" i="8"/>
  <c r="F256" i="8"/>
  <c r="L207" i="8"/>
  <c r="D192" i="8"/>
  <c r="K114" i="8"/>
  <c r="F197" i="8"/>
  <c r="J169" i="8"/>
  <c r="G217" i="8"/>
  <c r="I92" i="8"/>
  <c r="M44" i="8"/>
  <c r="K229" i="8"/>
  <c r="I241" i="8"/>
  <c r="L233" i="8"/>
  <c r="L110" i="8"/>
  <c r="L39" i="8"/>
  <c r="K121" i="8"/>
  <c r="H202" i="8"/>
  <c r="H130" i="8"/>
  <c r="E169" i="8"/>
  <c r="L141" i="8"/>
  <c r="I80" i="8"/>
  <c r="N106" i="8"/>
  <c r="H199" i="8"/>
  <c r="F163" i="8"/>
  <c r="G57" i="8"/>
  <c r="D76" i="8"/>
  <c r="E87" i="8"/>
  <c r="I82" i="8"/>
  <c r="K98" i="8"/>
  <c r="J189" i="8"/>
  <c r="K53" i="8"/>
  <c r="E206" i="8"/>
  <c r="I39" i="8"/>
  <c r="F149" i="8"/>
  <c r="F190" i="8"/>
  <c r="L105" i="8"/>
  <c r="E249" i="8"/>
  <c r="E105" i="8"/>
  <c r="I228" i="8"/>
  <c r="J37" i="8"/>
  <c r="D122" i="8"/>
  <c r="K110" i="8"/>
  <c r="N74" i="8"/>
  <c r="G155" i="8"/>
  <c r="G168" i="8"/>
  <c r="K94" i="8"/>
  <c r="J154" i="8"/>
  <c r="F131" i="8"/>
  <c r="D219" i="8"/>
  <c r="J161" i="8"/>
  <c r="H134" i="8"/>
  <c r="G159" i="8"/>
  <c r="J144" i="8"/>
  <c r="N144" i="8"/>
  <c r="N94" i="8"/>
  <c r="K165" i="8"/>
  <c r="J261" i="8"/>
  <c r="D178" i="8"/>
  <c r="G201" i="8"/>
  <c r="L222" i="8"/>
  <c r="N129" i="8"/>
  <c r="D186" i="8"/>
  <c r="G227" i="8"/>
  <c r="D220" i="8"/>
  <c r="D145" i="8"/>
  <c r="H255" i="8"/>
  <c r="L48" i="8"/>
  <c r="I66" i="8"/>
  <c r="J87" i="8"/>
  <c r="H207" i="8"/>
  <c r="K48" i="8"/>
  <c r="N241" i="8"/>
  <c r="M174" i="8"/>
  <c r="L116" i="8"/>
  <c r="F65" i="8"/>
  <c r="G247" i="8"/>
  <c r="K188" i="8"/>
  <c r="J4" i="8"/>
  <c r="L226" i="8"/>
  <c r="F44" i="8"/>
  <c r="N155" i="8"/>
  <c r="N48" i="8"/>
  <c r="I263" i="8"/>
  <c r="I118" i="8"/>
  <c r="L127" i="8"/>
  <c r="I122" i="8"/>
  <c r="E80" i="8"/>
  <c r="K80" i="8"/>
  <c r="D222" i="8"/>
  <c r="K120" i="8"/>
  <c r="K55" i="8"/>
  <c r="E218" i="8"/>
  <c r="L160" i="8"/>
  <c r="I47" i="8"/>
  <c r="H107" i="8"/>
  <c r="E60" i="8"/>
  <c r="H43" i="8"/>
  <c r="J235" i="8"/>
  <c r="I102" i="8"/>
  <c r="L221" i="8"/>
  <c r="J81" i="8"/>
  <c r="H85" i="8"/>
  <c r="E164" i="8"/>
  <c r="D156" i="8"/>
  <c r="L33" i="8"/>
  <c r="D57" i="8"/>
  <c r="D169" i="8"/>
  <c r="E68" i="8"/>
  <c r="F143" i="8"/>
  <c r="E123" i="8"/>
  <c r="I229" i="8"/>
  <c r="D86" i="8"/>
  <c r="H165" i="8"/>
  <c r="L98" i="8"/>
  <c r="G134" i="8"/>
  <c r="J186" i="8"/>
  <c r="I150" i="8"/>
  <c r="N130" i="8"/>
  <c r="L243" i="8"/>
  <c r="G208" i="8"/>
  <c r="J251" i="8"/>
  <c r="J174" i="8"/>
  <c r="L238" i="8"/>
  <c r="N89" i="8"/>
  <c r="E215" i="8"/>
  <c r="M131" i="8"/>
  <c r="G261" i="8"/>
  <c r="K31" i="8"/>
  <c r="N72" i="8"/>
  <c r="N150" i="8"/>
  <c r="M264" i="8"/>
  <c r="N159" i="8"/>
  <c r="D59" i="8"/>
  <c r="N122" i="8"/>
  <c r="I244" i="8"/>
  <c r="L151" i="8"/>
  <c r="M253" i="8"/>
  <c r="K67" i="8"/>
  <c r="G144" i="8"/>
  <c r="K253" i="8"/>
  <c r="G237" i="8"/>
  <c r="H176" i="8"/>
  <c r="L139" i="8"/>
  <c r="E182" i="8"/>
  <c r="D94" i="8"/>
  <c r="I63" i="8"/>
  <c r="K30" i="8"/>
  <c r="F177" i="8"/>
  <c r="F223" i="8"/>
  <c r="K233" i="8"/>
  <c r="I190" i="8"/>
  <c r="L62" i="8"/>
  <c r="G209" i="8"/>
  <c r="K85" i="8"/>
  <c r="K198" i="8"/>
  <c r="H62" i="8"/>
  <c r="J215" i="8"/>
  <c r="G191" i="8"/>
  <c r="K58" i="8"/>
  <c r="K210" i="8"/>
  <c r="J137" i="8"/>
  <c r="I40" i="8"/>
  <c r="D182" i="8"/>
  <c r="K173" i="8"/>
  <c r="D39" i="8"/>
  <c r="N37" i="8"/>
  <c r="K47" i="8"/>
  <c r="F227" i="8"/>
  <c r="L78" i="8"/>
  <c r="H177" i="8"/>
  <c r="G197" i="8"/>
  <c r="J50" i="8"/>
  <c r="M154" i="8"/>
  <c r="K158" i="8"/>
  <c r="G219" i="8"/>
  <c r="D142" i="8"/>
  <c r="D155" i="8"/>
  <c r="L247" i="8"/>
  <c r="I169" i="8"/>
  <c r="E128" i="8"/>
  <c r="D162" i="8"/>
  <c r="L173" i="8"/>
  <c r="J75" i="8"/>
  <c r="K74" i="8"/>
  <c r="F101" i="8"/>
  <c r="M88" i="8"/>
  <c r="F62" i="8"/>
  <c r="N103" i="8"/>
  <c r="N181" i="8"/>
  <c r="K243" i="8"/>
  <c r="I29" i="8"/>
  <c r="L228" i="8"/>
  <c r="N250" i="8"/>
  <c r="K68" i="8"/>
  <c r="J35" i="8"/>
  <c r="N198" i="8"/>
  <c r="M102" i="8"/>
  <c r="N50" i="8"/>
  <c r="J98" i="8"/>
  <c r="J199" i="8"/>
  <c r="K71" i="8"/>
  <c r="L107" i="8"/>
  <c r="L95" i="8"/>
  <c r="D47" i="8"/>
  <c r="N87" i="8"/>
  <c r="D43" i="8"/>
  <c r="I83" i="8"/>
  <c r="N108" i="8"/>
  <c r="L75" i="8"/>
  <c r="H142" i="8"/>
  <c r="N127" i="8"/>
  <c r="G75" i="8"/>
  <c r="N254" i="8"/>
  <c r="K92" i="8"/>
  <c r="M246" i="8"/>
  <c r="K134" i="8"/>
  <c r="F169" i="8"/>
  <c r="K230" i="8"/>
  <c r="J82" i="8"/>
  <c r="K40" i="8"/>
  <c r="F117" i="8"/>
  <c r="D190" i="8"/>
  <c r="H183" i="8"/>
  <c r="M152" i="8"/>
  <c r="M97" i="8"/>
  <c r="I209" i="8"/>
  <c r="G154" i="8"/>
  <c r="F85" i="8"/>
  <c r="K81" i="8"/>
  <c r="L183" i="8"/>
  <c r="E165" i="8"/>
  <c r="G179" i="8"/>
  <c r="G127" i="8"/>
  <c r="H217" i="8"/>
  <c r="H38" i="8"/>
  <c r="G104" i="8"/>
  <c r="K93" i="8"/>
  <c r="M178" i="8"/>
  <c r="F145" i="8"/>
  <c r="M187" i="8"/>
  <c r="M85" i="8"/>
  <c r="D189" i="8"/>
  <c r="K156" i="8"/>
  <c r="H58" i="8"/>
  <c r="H93" i="8"/>
  <c r="N131" i="8"/>
  <c r="M244" i="8"/>
  <c r="H29" i="8"/>
  <c r="K102" i="8"/>
  <c r="D77" i="8"/>
  <c r="N51" i="8"/>
  <c r="N173" i="8"/>
  <c r="N78" i="8"/>
  <c r="G33" i="8"/>
  <c r="G146" i="8"/>
  <c r="J97" i="8"/>
  <c r="H57" i="8"/>
  <c r="E264" i="8"/>
  <c r="F67" i="8"/>
  <c r="D80" i="8"/>
  <c r="H145" i="8"/>
  <c r="F194" i="8"/>
  <c r="N214" i="8"/>
  <c r="D71" i="8"/>
  <c r="G200" i="8"/>
  <c r="J205" i="8"/>
  <c r="F93" i="8"/>
  <c r="I191" i="8"/>
  <c r="E233" i="8"/>
  <c r="H35" i="8"/>
  <c r="K180" i="8"/>
  <c r="G157" i="8"/>
  <c r="K225" i="8"/>
  <c r="N4" i="8"/>
  <c r="E136" i="8"/>
  <c r="G222" i="8"/>
  <c r="D201" i="8"/>
  <c r="I237" i="8"/>
  <c r="K199" i="8"/>
  <c r="I77" i="8"/>
  <c r="E122" i="8"/>
  <c r="I223" i="8"/>
  <c r="G68" i="8"/>
  <c r="I250" i="8"/>
  <c r="L119" i="8"/>
  <c r="I127" i="8"/>
  <c r="G145" i="8"/>
  <c r="L73" i="8"/>
  <c r="G132" i="8"/>
  <c r="H220" i="8"/>
  <c r="L261" i="8"/>
  <c r="K88" i="8"/>
  <c r="D230" i="8"/>
  <c r="L124" i="8"/>
  <c r="J142" i="8"/>
  <c r="H216" i="8"/>
  <c r="K64" i="8"/>
  <c r="K41" i="8"/>
  <c r="F57" i="8"/>
  <c r="K107" i="8"/>
  <c r="E184" i="8"/>
  <c r="E180" i="8"/>
  <c r="M233" i="8"/>
  <c r="G229" i="8"/>
  <c r="M106" i="8"/>
  <c r="F237" i="8"/>
  <c r="F170" i="8"/>
  <c r="E205" i="8"/>
  <c r="I65" i="8"/>
  <c r="F247" i="8"/>
  <c r="L159" i="8"/>
  <c r="N263" i="8"/>
  <c r="M50" i="8"/>
  <c r="J191" i="8"/>
  <c r="E58" i="8"/>
  <c r="L179" i="8"/>
  <c r="G65" i="8"/>
  <c r="K106" i="8"/>
  <c r="K228" i="8"/>
  <c r="H64" i="8"/>
  <c r="H184" i="8"/>
  <c r="N208" i="8"/>
  <c r="J172" i="8"/>
  <c r="L97" i="8"/>
  <c r="K137" i="8"/>
  <c r="F54" i="8"/>
  <c r="K37" i="8"/>
  <c r="N44" i="8"/>
  <c r="D250" i="8"/>
  <c r="J33" i="8"/>
  <c r="M107" i="8"/>
  <c r="J188" i="8"/>
  <c r="J185" i="8"/>
  <c r="D237" i="8"/>
  <c r="H150" i="8"/>
  <c r="D241" i="8"/>
  <c r="D89" i="8"/>
  <c r="L80" i="8"/>
  <c r="J86" i="8"/>
  <c r="M257" i="8"/>
  <c r="N240" i="8"/>
  <c r="N30" i="8"/>
  <c r="F144" i="8"/>
  <c r="N70" i="8"/>
  <c r="N63" i="8"/>
  <c r="J41" i="8"/>
  <c r="N247" i="8"/>
  <c r="G38" i="8"/>
  <c r="K252" i="8"/>
  <c r="H98" i="8"/>
  <c r="F78" i="8"/>
  <c r="M59" i="8"/>
  <c r="G185" i="8"/>
  <c r="N158" i="8"/>
  <c r="E217" i="8"/>
  <c r="H4" i="8"/>
  <c r="N66" i="8"/>
  <c r="F255" i="8"/>
  <c r="D157" i="8"/>
  <c r="E4" i="8"/>
  <c r="D68" i="8"/>
  <c r="N143" i="8"/>
  <c r="G214" i="8"/>
  <c r="M243" i="8"/>
  <c r="G106" i="8"/>
  <c r="F124" i="8"/>
  <c r="G195" i="8"/>
  <c r="N32" i="8"/>
  <c r="D144" i="8"/>
  <c r="J30" i="8"/>
  <c r="D212" i="8"/>
  <c r="J208" i="8"/>
  <c r="J40" i="8"/>
  <c r="D40" i="8"/>
  <c r="M240" i="8"/>
  <c r="L67" i="8"/>
  <c r="G29" i="8"/>
  <c r="E121" i="8"/>
  <c r="N205" i="8"/>
  <c r="D63" i="8"/>
  <c r="M62" i="8"/>
  <c r="J231" i="8"/>
  <c r="H30" i="8"/>
  <c r="J234" i="8"/>
  <c r="D93" i="8"/>
  <c r="J171" i="8"/>
  <c r="H261" i="8"/>
  <c r="M212" i="8"/>
  <c r="L101" i="8"/>
  <c r="M129" i="8"/>
  <c r="M69" i="8"/>
  <c r="N101" i="8"/>
  <c r="N225" i="8"/>
  <c r="E243" i="8"/>
  <c r="E54" i="8"/>
  <c r="G79" i="8"/>
  <c r="F208" i="8"/>
  <c r="K148" i="8"/>
  <c r="K143" i="8"/>
  <c r="D141" i="8"/>
  <c r="G76" i="8"/>
  <c r="K111" i="8"/>
  <c r="G213" i="8"/>
  <c r="N140" i="8"/>
  <c r="I210" i="8"/>
  <c r="E160" i="8"/>
  <c r="H47" i="8"/>
  <c r="J187" i="8"/>
  <c r="D102" i="8"/>
  <c r="K202" i="8"/>
  <c r="E47" i="8"/>
  <c r="L57" i="8"/>
  <c r="K50" i="8"/>
  <c r="E154" i="8"/>
  <c r="M258" i="8"/>
  <c r="H104" i="8"/>
  <c r="F221" i="8"/>
  <c r="K184" i="8"/>
  <c r="L29" i="8"/>
  <c r="L144" i="8"/>
  <c r="M82" i="8"/>
  <c r="M48" i="8"/>
  <c r="F122" i="8"/>
  <c r="N160" i="8"/>
  <c r="F232" i="8"/>
  <c r="G61" i="8"/>
  <c r="M198" i="8"/>
  <c r="J230" i="8"/>
  <c r="J240" i="8"/>
  <c r="K140" i="8"/>
  <c r="L148" i="8"/>
  <c r="L252" i="8"/>
  <c r="E52" i="8"/>
  <c r="G249" i="8"/>
  <c r="N57" i="8"/>
  <c r="E162" i="8"/>
  <c r="E171" i="8"/>
  <c r="G83" i="8"/>
  <c r="N243" i="8"/>
  <c r="F76" i="8"/>
  <c r="D106" i="8"/>
  <c r="J131" i="8"/>
  <c r="J229" i="8"/>
  <c r="D53" i="8"/>
  <c r="J90" i="8"/>
  <c r="G115" i="8"/>
  <c r="D66" i="8"/>
  <c r="F148" i="8"/>
  <c r="G207" i="8"/>
  <c r="E43" i="8"/>
  <c r="F138" i="8"/>
  <c r="H259" i="8"/>
  <c r="K78" i="8"/>
  <c r="F234" i="8"/>
  <c r="J102" i="8"/>
  <c r="E107" i="8"/>
  <c r="F37" i="8"/>
  <c r="L87" i="8"/>
  <c r="M40" i="8"/>
  <c r="J224" i="8"/>
  <c r="N162" i="8"/>
  <c r="I182" i="8"/>
  <c r="J184" i="8"/>
  <c r="K77" i="8"/>
  <c r="H116" i="8"/>
  <c r="H153" i="8"/>
  <c r="H88" i="8"/>
  <c r="D70" i="8"/>
  <c r="K117" i="8"/>
  <c r="F58" i="8"/>
  <c r="I242" i="8"/>
  <c r="I4" i="8"/>
  <c r="N142" i="8"/>
  <c r="E157" i="8"/>
  <c r="G143" i="8"/>
  <c r="F79" i="8"/>
  <c r="K132" i="8"/>
  <c r="H100" i="8"/>
  <c r="J101" i="8"/>
  <c r="I232" i="8"/>
  <c r="J73" i="8"/>
  <c r="K171" i="8"/>
  <c r="I187" i="8"/>
  <c r="H99" i="8"/>
  <c r="H115" i="8"/>
  <c r="F218" i="8"/>
  <c r="L236" i="8"/>
  <c r="M63" i="8"/>
  <c r="G131" i="8"/>
  <c r="F63" i="8"/>
  <c r="M81" i="8"/>
  <c r="M89" i="8"/>
  <c r="D238" i="8"/>
  <c r="M170" i="8"/>
  <c r="I98" i="8"/>
  <c r="L185" i="8"/>
  <c r="J129" i="8"/>
  <c r="N100" i="8"/>
  <c r="L61" i="8"/>
  <c r="J252" i="8"/>
  <c r="I149" i="8"/>
  <c r="L70" i="8"/>
  <c r="E46" i="8"/>
  <c r="J111" i="8"/>
  <c r="G235" i="8"/>
  <c r="K244" i="8"/>
  <c r="L131" i="8"/>
  <c r="G264" i="8"/>
  <c r="K263" i="8"/>
  <c r="G67" i="8"/>
  <c r="J109" i="8"/>
  <c r="J183" i="8"/>
  <c r="G136" i="8"/>
  <c r="H263" i="8"/>
  <c r="K247" i="8"/>
  <c r="L175" i="8"/>
  <c r="E101" i="8"/>
  <c r="G166" i="8"/>
  <c r="G107" i="8"/>
  <c r="M47" i="8"/>
  <c r="J70" i="8"/>
  <c r="F195" i="8"/>
  <c r="G193" i="8"/>
  <c r="J32" i="8"/>
  <c r="J116" i="8"/>
  <c r="F112" i="8"/>
  <c r="L249" i="8"/>
  <c r="D176" i="8"/>
  <c r="F41" i="8"/>
  <c r="M33" i="8"/>
  <c r="F115" i="8"/>
  <c r="G88" i="8"/>
  <c r="E102" i="8"/>
  <c r="K73" i="8"/>
  <c r="I38" i="8"/>
  <c r="J220" i="8"/>
  <c r="L41" i="8"/>
  <c r="D233" i="8"/>
  <c r="G91" i="8"/>
  <c r="H102" i="8"/>
  <c r="I111" i="8"/>
  <c r="N257" i="8"/>
  <c r="I33" i="8"/>
  <c r="I230" i="8"/>
  <c r="K226" i="8"/>
  <c r="J195" i="8"/>
  <c r="K75" i="8"/>
  <c r="M234" i="8"/>
  <c r="G112" i="8"/>
  <c r="E116" i="8"/>
  <c r="N235" i="8"/>
  <c r="E226" i="8"/>
  <c r="F150" i="8"/>
  <c r="J104" i="8"/>
  <c r="J178" i="8"/>
  <c r="F259" i="8"/>
  <c r="G129" i="8"/>
  <c r="D185" i="8"/>
  <c r="N110" i="8"/>
  <c r="H50" i="8"/>
  <c r="E198" i="8"/>
  <c r="F43" i="8"/>
  <c r="I175" i="8"/>
  <c r="D107" i="8"/>
  <c r="G98" i="8"/>
  <c r="I140" i="8"/>
  <c r="K262" i="8"/>
  <c r="L81" i="8"/>
  <c r="G97" i="8"/>
  <c r="D58" i="8"/>
  <c r="L196" i="8"/>
  <c r="E223" i="8"/>
  <c r="K203" i="8"/>
  <c r="N184" i="8"/>
  <c r="G85" i="8"/>
  <c r="F132" i="8"/>
  <c r="F201" i="8"/>
  <c r="H201" i="8"/>
  <c r="N117" i="8"/>
  <c r="J138" i="8"/>
  <c r="J159" i="8"/>
  <c r="K129" i="8"/>
  <c r="G122" i="8"/>
  <c r="E34" i="8"/>
  <c r="D45" i="8"/>
  <c r="N148" i="8"/>
  <c r="D101" i="8"/>
  <c r="L223" i="8"/>
  <c r="F81" i="8"/>
  <c r="I164" i="8"/>
  <c r="I218" i="8"/>
  <c r="H138" i="8"/>
  <c r="D198" i="8"/>
  <c r="J126" i="8"/>
  <c r="L264" i="8"/>
  <c r="K196" i="8"/>
  <c r="N116" i="8"/>
  <c r="M71" i="8"/>
  <c r="K259" i="8"/>
  <c r="G174" i="8"/>
  <c r="M195" i="8"/>
  <c r="G54" i="8"/>
  <c r="K27" i="8" l="1"/>
  <c r="N27" i="8"/>
  <c r="H204" i="8"/>
  <c r="K113" i="8"/>
  <c r="G260" i="8"/>
  <c r="N28" i="8"/>
  <c r="G248" i="8"/>
  <c r="M245" i="8"/>
  <c r="E204" i="8"/>
  <c r="N245" i="8"/>
  <c r="L28" i="8"/>
  <c r="L260" i="8"/>
  <c r="I28" i="8"/>
  <c r="L248" i="8"/>
  <c r="J260" i="8"/>
  <c r="H260" i="8"/>
  <c r="J204" i="8"/>
  <c r="H27" i="8"/>
  <c r="I27" i="8"/>
  <c r="N204" i="8"/>
  <c r="N113" i="8"/>
  <c r="G113" i="8"/>
  <c r="G28" i="8"/>
  <c r="E248" i="8"/>
  <c r="D260" i="8"/>
  <c r="F248" i="8"/>
  <c r="F245" i="8"/>
  <c r="L204" i="8"/>
  <c r="J28" i="8"/>
  <c r="I113" i="8"/>
  <c r="D245" i="8"/>
  <c r="L27" i="8"/>
  <c r="M28" i="8"/>
  <c r="I204" i="8"/>
  <c r="M27" i="8"/>
  <c r="F27" i="8"/>
  <c r="D27" i="8"/>
  <c r="E113" i="8"/>
  <c r="J27" i="8"/>
  <c r="N248" i="8"/>
  <c r="D248" i="8"/>
  <c r="K260" i="8"/>
  <c r="F28" i="8"/>
  <c r="H28" i="8"/>
  <c r="E27" i="8"/>
  <c r="K204" i="8"/>
  <c r="J113" i="8"/>
  <c r="L245" i="8"/>
  <c r="M248" i="8"/>
  <c r="E28" i="8"/>
  <c r="G27" i="8"/>
  <c r="D113" i="8"/>
  <c r="K248" i="8"/>
  <c r="M204" i="8"/>
  <c r="I260" i="8"/>
  <c r="I248" i="8"/>
  <c r="E245" i="8"/>
  <c r="H248" i="8"/>
  <c r="F260" i="8"/>
  <c r="N260" i="8"/>
  <c r="E260" i="8"/>
  <c r="H113" i="8"/>
  <c r="K245" i="8"/>
  <c r="G204" i="8"/>
  <c r="F204" i="8"/>
  <c r="F113" i="8"/>
  <c r="D28" i="8"/>
  <c r="K28" i="8"/>
  <c r="M260" i="8"/>
  <c r="L113" i="8"/>
  <c r="M113" i="8"/>
  <c r="I245" i="8"/>
  <c r="D204" i="8"/>
  <c r="G245" i="8"/>
  <c r="H245" i="8"/>
  <c r="J248" i="8"/>
  <c r="J245" i="8"/>
  <c r="D26" i="8" l="1"/>
  <c r="K26" i="8"/>
  <c r="F26" i="8"/>
  <c r="G26" i="8"/>
  <c r="M26" i="8"/>
  <c r="N26" i="8"/>
  <c r="J26" i="8"/>
  <c r="I26" i="8"/>
  <c r="H26" i="8"/>
  <c r="L26" i="8"/>
  <c r="E26" i="8"/>
</calcChain>
</file>

<file path=xl/sharedStrings.xml><?xml version="1.0" encoding="utf-8"?>
<sst xmlns="http://schemas.openxmlformats.org/spreadsheetml/2006/main" count="12947" uniqueCount="2220">
  <si>
    <t>Fläche (ha)</t>
  </si>
  <si>
    <t>F</t>
  </si>
  <si>
    <t>Fongicides et bactéricides</t>
  </si>
  <si>
    <t>F01_01_02</t>
  </si>
  <si>
    <t>Hydroxyde de cuivre</t>
  </si>
  <si>
    <t>F01_01_04</t>
  </si>
  <si>
    <t>Oxychlorure de cuivre</t>
  </si>
  <si>
    <t>F01_01_05</t>
  </si>
  <si>
    <t>Sulfate de cuivre tribasique</t>
  </si>
  <si>
    <t>F01_02_01</t>
  </si>
  <si>
    <t>Soufre</t>
  </si>
  <si>
    <t>F01_99_07</t>
  </si>
  <si>
    <t>Carbonate acide de potassium</t>
  </si>
  <si>
    <t>F02_02_01</t>
  </si>
  <si>
    <t>F02_02_03</t>
  </si>
  <si>
    <t>Propamocarbe</t>
  </si>
  <si>
    <t>F02_03_01</t>
  </si>
  <si>
    <t>Mancozèbe</t>
  </si>
  <si>
    <t>F02_03_03</t>
  </si>
  <si>
    <t>Métirame</t>
  </si>
  <si>
    <t>F04_01_04</t>
  </si>
  <si>
    <t>Difenoconazole</t>
  </si>
  <si>
    <t>F04_01_05</t>
  </si>
  <si>
    <t>Epoxiconazole</t>
  </si>
  <si>
    <t>F04_01_13</t>
  </si>
  <si>
    <t>Metconazole</t>
  </si>
  <si>
    <t>F04_01_14</t>
  </si>
  <si>
    <t>Myclobutanil</t>
  </si>
  <si>
    <t>F04_01_15</t>
  </si>
  <si>
    <t>Penconazole</t>
  </si>
  <si>
    <t>F04_01_16</t>
  </si>
  <si>
    <t>Propiconazole</t>
  </si>
  <si>
    <t>F04_01_17</t>
  </si>
  <si>
    <t>Prothioconazole</t>
  </si>
  <si>
    <t>F04_01_18</t>
  </si>
  <si>
    <t>Tebuconazole</t>
  </si>
  <si>
    <t>F04_01_22</t>
  </si>
  <si>
    <t>Triticonazole</t>
  </si>
  <si>
    <t>F04_02_01</t>
  </si>
  <si>
    <t>Cyazofamide</t>
  </si>
  <si>
    <t>F04_99_01</t>
  </si>
  <si>
    <t>Amétoctradine</t>
  </si>
  <si>
    <t>F04_99_02</t>
  </si>
  <si>
    <t>Amisulbrom</t>
  </si>
  <si>
    <t>F05_01_01</t>
  </si>
  <si>
    <t>Dimethomorphe</t>
  </si>
  <si>
    <t>F05_01_03</t>
  </si>
  <si>
    <t>Fenpropimorphe</t>
  </si>
  <si>
    <t>F99_01_01</t>
  </si>
  <si>
    <t>Cymoxanil</t>
  </si>
  <si>
    <t>F99_02_02</t>
  </si>
  <si>
    <t>Fluopicolide</t>
  </si>
  <si>
    <t>F99_02_03</t>
  </si>
  <si>
    <t>Prochloraz</t>
  </si>
  <si>
    <t>F99_02_06</t>
  </si>
  <si>
    <t>Mandipropamide</t>
  </si>
  <si>
    <t>F99_03_02</t>
  </si>
  <si>
    <t>F99_03_04</t>
  </si>
  <si>
    <t>F99_03_06</t>
  </si>
  <si>
    <t>Metalaxyl-M</t>
  </si>
  <si>
    <t>F99_03_09</t>
  </si>
  <si>
    <t>F99_03_10</t>
  </si>
  <si>
    <t>Fenpyrazamine</t>
  </si>
  <si>
    <t>F99_03_11</t>
  </si>
  <si>
    <t>Fluopyram</t>
  </si>
  <si>
    <t>F99_03_12</t>
  </si>
  <si>
    <t>Isopyrazam</t>
  </si>
  <si>
    <t>F99_03_13</t>
  </si>
  <si>
    <t>Fluxapyroxad</t>
  </si>
  <si>
    <t>F99_05_01</t>
  </si>
  <si>
    <t>F99_07_01</t>
  </si>
  <si>
    <t>Fluazinam</t>
  </si>
  <si>
    <t>F99_09_01</t>
  </si>
  <si>
    <t>F99_11_01</t>
  </si>
  <si>
    <t>Fludioxonil</t>
  </si>
  <si>
    <t>F99_12_02</t>
  </si>
  <si>
    <t>Folpet</t>
  </si>
  <si>
    <t>F99_13_02</t>
  </si>
  <si>
    <t>Cyprodinil</t>
  </si>
  <si>
    <t>F99_13_04</t>
  </si>
  <si>
    <t>Pyrimethanil</t>
  </si>
  <si>
    <t>F99_14_02</t>
  </si>
  <si>
    <t>F99_15_01</t>
  </si>
  <si>
    <t>F99_16_01</t>
  </si>
  <si>
    <t>Azoxystrobine</t>
  </si>
  <si>
    <t>F99_16_03</t>
  </si>
  <si>
    <t>Fluoxastrobine</t>
  </si>
  <si>
    <t>F99_16_04</t>
  </si>
  <si>
    <t>F99_16_05</t>
  </si>
  <si>
    <t>Picoxystrobine</t>
  </si>
  <si>
    <t>F99_16_07</t>
  </si>
  <si>
    <t>Trifloxystrobine</t>
  </si>
  <si>
    <t>F99_17_01</t>
  </si>
  <si>
    <t>Pencycuron</t>
  </si>
  <si>
    <t>F99_99_06</t>
  </si>
  <si>
    <t>Fenpropidine</t>
  </si>
  <si>
    <t>F99_99_09</t>
  </si>
  <si>
    <t>Pyriofenone</t>
  </si>
  <si>
    <t>F99_99_10</t>
  </si>
  <si>
    <t>Spiroxamine</t>
  </si>
  <si>
    <t>F99_99_12</t>
  </si>
  <si>
    <t>H</t>
  </si>
  <si>
    <t>H01_01_01</t>
  </si>
  <si>
    <t>2,4-D</t>
  </si>
  <si>
    <t>H01_01_02</t>
  </si>
  <si>
    <t>2,4-Db</t>
  </si>
  <si>
    <t>H01_01_03</t>
  </si>
  <si>
    <t>Dichlorprop-P</t>
  </si>
  <si>
    <t>H01_01_04</t>
  </si>
  <si>
    <t>Mcpa</t>
  </si>
  <si>
    <t>H01_01_05</t>
  </si>
  <si>
    <t>Mcpb</t>
  </si>
  <si>
    <t>H01_01_07</t>
  </si>
  <si>
    <t>Mecoprop-P</t>
  </si>
  <si>
    <t>H02_02_01</t>
  </si>
  <si>
    <t>Terbuthylazine</t>
  </si>
  <si>
    <t>H02_03_01</t>
  </si>
  <si>
    <t>Métamitrone</t>
  </si>
  <si>
    <t>H02_03_02</t>
  </si>
  <si>
    <t>Métribuzine</t>
  </si>
  <si>
    <t>H03_01_02</t>
  </si>
  <si>
    <t>Diméthénamide-P</t>
  </si>
  <si>
    <t>H03_01_03</t>
  </si>
  <si>
    <t>H03_01_04</t>
  </si>
  <si>
    <t>Napropamide</t>
  </si>
  <si>
    <t>H03_01_06</t>
  </si>
  <si>
    <t>Péthoxamide</t>
  </si>
  <si>
    <t>H03_01_07</t>
  </si>
  <si>
    <t>Propyzamide</t>
  </si>
  <si>
    <t>H03_01_08</t>
  </si>
  <si>
    <t>Pyroxsulam</t>
  </si>
  <si>
    <t>H03_02_01</t>
  </si>
  <si>
    <t>Diflufenican</t>
  </si>
  <si>
    <t>H03_02_02</t>
  </si>
  <si>
    <t>Florasulam</t>
  </si>
  <si>
    <t>H03_02_03</t>
  </si>
  <si>
    <t>Flufenacet</t>
  </si>
  <si>
    <t>H03_02_04</t>
  </si>
  <si>
    <t>H03_03_04</t>
  </si>
  <si>
    <t>S-Métolachlore</t>
  </si>
  <si>
    <t>H04_01_01</t>
  </si>
  <si>
    <t>Chlorprophame</t>
  </si>
  <si>
    <t>H04_01_02</t>
  </si>
  <si>
    <t>Desmediphame</t>
  </si>
  <si>
    <t>H04_01_03</t>
  </si>
  <si>
    <t>Phenmediphame</t>
  </si>
  <si>
    <t>H05_01_02</t>
  </si>
  <si>
    <t>Pendimethaline</t>
  </si>
  <si>
    <t>H06_01_07</t>
  </si>
  <si>
    <t>H06_01_08</t>
  </si>
  <si>
    <t>Foramsulfuron</t>
  </si>
  <si>
    <t>H06_01_10</t>
  </si>
  <si>
    <t>Iodosulfuron-méthyl-sodium</t>
  </si>
  <si>
    <t>H06_01_11</t>
  </si>
  <si>
    <t>H06_01_12</t>
  </si>
  <si>
    <t>H06_01_13</t>
  </si>
  <si>
    <t>Nicosulfuron</t>
  </si>
  <si>
    <t>H06_01_18</t>
  </si>
  <si>
    <t>H06_01_20</t>
  </si>
  <si>
    <t>H06_01_22</t>
  </si>
  <si>
    <t>Tritosulfuron</t>
  </si>
  <si>
    <t>H06_03_04</t>
  </si>
  <si>
    <t>Isoproturon</t>
  </si>
  <si>
    <t>H06_03_06</t>
  </si>
  <si>
    <t>Métobromuron</t>
  </si>
  <si>
    <t>H99_01_04</t>
  </si>
  <si>
    <t>H99_01_05</t>
  </si>
  <si>
    <t>H99_01_08</t>
  </si>
  <si>
    <t>Quizalofop-P</t>
  </si>
  <si>
    <t>H99_02_01</t>
  </si>
  <si>
    <t>Ethofumesate</t>
  </si>
  <si>
    <t>H99_03_01</t>
  </si>
  <si>
    <t>Dicamba</t>
  </si>
  <si>
    <t>H99_04_01</t>
  </si>
  <si>
    <t>Diquat</t>
  </si>
  <si>
    <t>H99_05_02</t>
  </si>
  <si>
    <t>H99_06_01</t>
  </si>
  <si>
    <t>Pyridate</t>
  </si>
  <si>
    <t>H99_08_01</t>
  </si>
  <si>
    <t>H99_11_01</t>
  </si>
  <si>
    <t>Isoxaflutole</t>
  </si>
  <si>
    <t>H99_13_01</t>
  </si>
  <si>
    <t>H99_13_03</t>
  </si>
  <si>
    <t>Ioxynil</t>
  </si>
  <si>
    <t>H99_14_01</t>
  </si>
  <si>
    <t>H99_14_02</t>
  </si>
  <si>
    <t>Glyphosate</t>
  </si>
  <si>
    <t>H99_15_01</t>
  </si>
  <si>
    <t>H99_15_02</t>
  </si>
  <si>
    <t>H99_16_02</t>
  </si>
  <si>
    <t>Flurtamone</t>
  </si>
  <si>
    <t>H99_17_01</t>
  </si>
  <si>
    <t>H99_18_01</t>
  </si>
  <si>
    <t>H99_18_02</t>
  </si>
  <si>
    <t>Piclorame</t>
  </si>
  <si>
    <t>H99_19_01</t>
  </si>
  <si>
    <t>Aminopyralid</t>
  </si>
  <si>
    <t>H99_19_02</t>
  </si>
  <si>
    <t>Fluroxypyr</t>
  </si>
  <si>
    <t>H99_19_03</t>
  </si>
  <si>
    <t>Triclopyr</t>
  </si>
  <si>
    <t>H99_20_01</t>
  </si>
  <si>
    <t>Quinmerac</t>
  </si>
  <si>
    <t>H99_21_01</t>
  </si>
  <si>
    <t>Bentazone</t>
  </si>
  <si>
    <t>H99_22_02</t>
  </si>
  <si>
    <t>Prosulfocarbe</t>
  </si>
  <si>
    <t>H99_24_01</t>
  </si>
  <si>
    <t>Carfentrazone-éthyl</t>
  </si>
  <si>
    <t>H99_25_01</t>
  </si>
  <si>
    <t>H99_25_02</t>
  </si>
  <si>
    <t>H99_26_01</t>
  </si>
  <si>
    <t>Mesotrione</t>
  </si>
  <si>
    <t>H99_26_02</t>
  </si>
  <si>
    <t>Sulcotrione</t>
  </si>
  <si>
    <t>H99_26_03</t>
  </si>
  <si>
    <t>Tembotrione</t>
  </si>
  <si>
    <t>H99_99_03</t>
  </si>
  <si>
    <t>Clomazone</t>
  </si>
  <si>
    <t>I</t>
  </si>
  <si>
    <t>Insecticides et acaricides</t>
  </si>
  <si>
    <t>I01_01_02</t>
  </si>
  <si>
    <t>I01_01_06</t>
  </si>
  <si>
    <t>Cypermethrine</t>
  </si>
  <si>
    <t>I01_01_07</t>
  </si>
  <si>
    <t>Deltamethrine</t>
  </si>
  <si>
    <t>I01_01_08</t>
  </si>
  <si>
    <t>Esfenvalerate</t>
  </si>
  <si>
    <t>I01_01_11</t>
  </si>
  <si>
    <t>I01_01_14</t>
  </si>
  <si>
    <t>I03_02_03</t>
  </si>
  <si>
    <t>Methiocarbe</t>
  </si>
  <si>
    <t>I03_02_04</t>
  </si>
  <si>
    <t>Pirimicarbe</t>
  </si>
  <si>
    <t>I04_01_03</t>
  </si>
  <si>
    <t>Dimethoate</t>
  </si>
  <si>
    <t>I99_01_03</t>
  </si>
  <si>
    <t>Spinosad</t>
  </si>
  <si>
    <t>I99_07_02</t>
  </si>
  <si>
    <t>(Z)-9-Dodecenyl acetate</t>
  </si>
  <si>
    <t>I99_10_01</t>
  </si>
  <si>
    <t>Indoxacarbe</t>
  </si>
  <si>
    <t>I99_12_03</t>
  </si>
  <si>
    <t>Tebufenpyrad</t>
  </si>
  <si>
    <t>I99_13_01</t>
  </si>
  <si>
    <t>Pymetrozine</t>
  </si>
  <si>
    <t>I99_14_02</t>
  </si>
  <si>
    <t>Imidaclopride</t>
  </si>
  <si>
    <t>I99_14_03</t>
  </si>
  <si>
    <t>Thiaclopride</t>
  </si>
  <si>
    <t>I99_99_05</t>
  </si>
  <si>
    <t>I99_99_12</t>
  </si>
  <si>
    <t>I99_99_15</t>
  </si>
  <si>
    <t>M</t>
  </si>
  <si>
    <t>Molluscicides</t>
  </si>
  <si>
    <t>M01_01_03</t>
  </si>
  <si>
    <t>Metaldehyde</t>
  </si>
  <si>
    <t>P</t>
  </si>
  <si>
    <t>Régulateurs de croissance des végétaux</t>
  </si>
  <si>
    <t>P01_01_02</t>
  </si>
  <si>
    <t>Chlormequat</t>
  </si>
  <si>
    <t>P01_01_05</t>
  </si>
  <si>
    <t>Ethephon</t>
  </si>
  <si>
    <t>P01_01_09</t>
  </si>
  <si>
    <t>P01_01_13</t>
  </si>
  <si>
    <t>Mepiquat</t>
  </si>
  <si>
    <t>P01_01_15</t>
  </si>
  <si>
    <t>Prohexadione-calcium</t>
  </si>
  <si>
    <t>P01_01_19</t>
  </si>
  <si>
    <t>Trinexapac-éthyl</t>
  </si>
  <si>
    <t>Z</t>
  </si>
  <si>
    <t>Autres produits phytopharmaceutiques</t>
  </si>
  <si>
    <t>Z02_01_03</t>
  </si>
  <si>
    <r>
      <t>Ausbringung von Pflanzenschutzmitteln nach Wirkstoffen (Summe und ausgewählte Kulturen)   WJ (</t>
    </r>
    <r>
      <rPr>
        <b/>
        <sz val="11"/>
        <color rgb="FFFF0000"/>
        <rFont val="Arial"/>
        <family val="2"/>
      </rPr>
      <t>2015</t>
    </r>
    <r>
      <rPr>
        <b/>
        <sz val="12"/>
        <color rgb="FFFF0000"/>
        <rFont val="Arial"/>
        <family val="2"/>
      </rPr>
      <t>-</t>
    </r>
    <r>
      <rPr>
        <b/>
        <sz val="14"/>
        <color rgb="FFFF0000"/>
        <rFont val="Arial"/>
        <family val="2"/>
      </rPr>
      <t>) 2016</t>
    </r>
  </si>
  <si>
    <t>Wirkstoffmengen in kg</t>
  </si>
  <si>
    <r>
      <t xml:space="preserve">Summe Ldw </t>
    </r>
    <r>
      <rPr>
        <b/>
        <vertAlign val="superscript"/>
        <sz val="10"/>
        <color rgb="FF002060"/>
        <rFont val="Arial"/>
        <family val="2"/>
      </rPr>
      <t>1)</t>
    </r>
  </si>
  <si>
    <t>Hafer</t>
  </si>
  <si>
    <t>Triticale</t>
  </si>
  <si>
    <t>Raps</t>
  </si>
  <si>
    <t>Kartoffeln</t>
  </si>
  <si>
    <t>Mais</t>
  </si>
  <si>
    <t>F01_01_03</t>
  </si>
  <si>
    <t>F02_02_02</t>
  </si>
  <si>
    <t>Iprovalicarbe</t>
  </si>
  <si>
    <t>F99_08_02</t>
  </si>
  <si>
    <t>Meptyldinocap</t>
  </si>
  <si>
    <t>F99_16_06</t>
  </si>
  <si>
    <t>Pyraclostrobine</t>
  </si>
  <si>
    <t>F99_99_08</t>
  </si>
  <si>
    <t>H99_01_06</t>
  </si>
  <si>
    <t>Haloxyfop-R-méthyle</t>
  </si>
  <si>
    <t>H99_01_10</t>
  </si>
  <si>
    <t>I99_16_01</t>
  </si>
  <si>
    <t>Clofentezine</t>
  </si>
  <si>
    <t>Z04_01_04</t>
  </si>
  <si>
    <t>F01_01_06</t>
  </si>
  <si>
    <t>F04_01_09</t>
  </si>
  <si>
    <t>Flusilazole</t>
  </si>
  <si>
    <t>H99_05_01</t>
  </si>
  <si>
    <t>Clethodim</t>
  </si>
  <si>
    <t>I05_01_08</t>
  </si>
  <si>
    <t>Bacillus thuringiensis subsp. aizawai (Abts-1857 Et Gc-91)</t>
  </si>
  <si>
    <t>I99_05_01</t>
  </si>
  <si>
    <t>Methoxyfenozide</t>
  </si>
  <si>
    <t>F03_01_01</t>
  </si>
  <si>
    <t>Carbendazime</t>
  </si>
  <si>
    <t>F04_01_03</t>
  </si>
  <si>
    <t>Cyproconazole</t>
  </si>
  <si>
    <t>F99_02_05</t>
  </si>
  <si>
    <t>Zoxamide</t>
  </si>
  <si>
    <t>Chlorothalonil</t>
  </si>
  <si>
    <t>H03_02_05</t>
  </si>
  <si>
    <t>H06_01_15</t>
  </si>
  <si>
    <t>Prosulfuron</t>
  </si>
  <si>
    <t>H06_01_17</t>
  </si>
  <si>
    <t>Sulfosulfuron</t>
  </si>
  <si>
    <t>H06_03_05</t>
  </si>
  <si>
    <t>Linuron</t>
  </si>
  <si>
    <t>H99_07_01</t>
  </si>
  <si>
    <t>H99_08_02</t>
  </si>
  <si>
    <t>Bifenox</t>
  </si>
  <si>
    <t>H99_10_01</t>
  </si>
  <si>
    <t>H99_11_02</t>
  </si>
  <si>
    <t>Topramezone</t>
  </si>
  <si>
    <t>H99_99_08</t>
  </si>
  <si>
    <t>Quinoclamine</t>
  </si>
  <si>
    <t>Lambda-Cyhalothrine</t>
  </si>
  <si>
    <t>I99_09_01</t>
  </si>
  <si>
    <t>I99_12_02</t>
  </si>
  <si>
    <t>Fipronil</t>
  </si>
  <si>
    <t>F06_01_04</t>
  </si>
  <si>
    <t>H03_01_01</t>
  </si>
  <si>
    <t>Béflubutamide</t>
  </si>
  <si>
    <t>H05_01_04</t>
  </si>
  <si>
    <t>Trifluralin</t>
  </si>
  <si>
    <t>H06_01_01</t>
  </si>
  <si>
    <t>Amidosulfuron</t>
  </si>
  <si>
    <t>H99_01_07</t>
  </si>
  <si>
    <t>Propaquizafop</t>
  </si>
  <si>
    <t>F01_99_03</t>
  </si>
  <si>
    <t>F04_01_10</t>
  </si>
  <si>
    <t>F06_01_28</t>
  </si>
  <si>
    <t>F99_01_02</t>
  </si>
  <si>
    <t>F99_02_01</t>
  </si>
  <si>
    <t>F99_02_08</t>
  </si>
  <si>
    <t>F99_02_11</t>
  </si>
  <si>
    <t>F99_03_05</t>
  </si>
  <si>
    <t>FLUTOLANIL</t>
  </si>
  <si>
    <t>F99_12_01</t>
  </si>
  <si>
    <t>F99_16_02</t>
  </si>
  <si>
    <t>F99_99_17</t>
  </si>
  <si>
    <t>Herbicides. Défanants et agents antimousse</t>
  </si>
  <si>
    <t>H06_01_06</t>
  </si>
  <si>
    <t>H06_01_16</t>
  </si>
  <si>
    <t>H06_01_21</t>
  </si>
  <si>
    <t>H99_01_01</t>
  </si>
  <si>
    <t>Cinidon-éthyl</t>
  </si>
  <si>
    <t>H99_18_04</t>
  </si>
  <si>
    <t>I01_01_03</t>
  </si>
  <si>
    <t>I01_01_04</t>
  </si>
  <si>
    <t>I01_01_09</t>
  </si>
  <si>
    <t>I03_02_01</t>
  </si>
  <si>
    <t>I99_01_01</t>
  </si>
  <si>
    <t>I99_13_02</t>
  </si>
  <si>
    <t>I99_14_01</t>
  </si>
  <si>
    <t>I99_17_01</t>
  </si>
  <si>
    <t>M01_01_01</t>
  </si>
  <si>
    <t>P01_01_10</t>
  </si>
  <si>
    <t>P01_01_11</t>
  </si>
  <si>
    <t>P01_01_14</t>
  </si>
  <si>
    <t>Z04_01_01</t>
  </si>
  <si>
    <t>Z99_02_01</t>
  </si>
  <si>
    <t>SULFATE D'AMMONIUM ET D'ALUMINIUM</t>
  </si>
  <si>
    <t>ZZ_EU-Code unbekannt</t>
  </si>
  <si>
    <t>Alcool isodécyl éthoxylate</t>
  </si>
  <si>
    <t>Cloquintocet mexyl</t>
  </si>
  <si>
    <t>Cyprosulfamide</t>
  </si>
  <si>
    <t>Dérivés terpéniques</t>
  </si>
  <si>
    <t>Esters de phosphate d'alcools gras polyoxyalkylés</t>
  </si>
  <si>
    <t>Oléate d'éthyl</t>
  </si>
  <si>
    <t>Huile de colza estérifiée</t>
  </si>
  <si>
    <t>Isoxadifen-diéthyle</t>
  </si>
  <si>
    <t>Isoxadifen-éthyle</t>
  </si>
  <si>
    <t>Mefenpyr-diéthyl</t>
  </si>
  <si>
    <t>Mésosulfuron</t>
  </si>
  <si>
    <t>Méthylestère</t>
  </si>
  <si>
    <t>Piperonyl butoxide</t>
  </si>
  <si>
    <t>Zuckerderivat</t>
  </si>
  <si>
    <t>Difénoconazole</t>
  </si>
  <si>
    <t>Flutriafol</t>
  </si>
  <si>
    <t>Époxiconazole</t>
  </si>
  <si>
    <t>Benthiavalicarbe-isopropyle</t>
  </si>
  <si>
    <t>Diméthomorphe</t>
  </si>
  <si>
    <t>Pendiméthaline</t>
  </si>
  <si>
    <t>Thifensulfuron-méthyle</t>
  </si>
  <si>
    <t>Éthofumesate</t>
  </si>
  <si>
    <t>Aclonifène</t>
  </si>
  <si>
    <t>Pinoxadène</t>
  </si>
  <si>
    <t>Pyraflufène-éthyl</t>
  </si>
  <si>
    <t>Picolinafène</t>
  </si>
  <si>
    <t>Propoxycarbazone-sodium</t>
  </si>
  <si>
    <t>Mésotrione</t>
  </si>
  <si>
    <t>Zéta-cyperméthrine</t>
  </si>
  <si>
    <t>Méthiocarbe</t>
  </si>
  <si>
    <t>Pymétrozine</t>
  </si>
  <si>
    <t>Chlorméquat</t>
  </si>
  <si>
    <t>Mépiquat</t>
  </si>
  <si>
    <t>Phosphonates de potassium (précédemment phosphite de potassium)</t>
  </si>
  <si>
    <t>Tébuconazole</t>
  </si>
  <si>
    <t>Trichoderma atroviride, souche sc1</t>
  </si>
  <si>
    <t>Benzovindiflupyr</t>
  </si>
  <si>
    <t>Fenhexamide</t>
  </si>
  <si>
    <t>Métalaxyl-M</t>
  </si>
  <si>
    <t>Bixafène</t>
  </si>
  <si>
    <t>Dodine</t>
  </si>
  <si>
    <t>Cyflufénamide</t>
  </si>
  <si>
    <t>Captan</t>
  </si>
  <si>
    <t>Quinoxyfène</t>
  </si>
  <si>
    <t>Pyriméthanil</t>
  </si>
  <si>
    <t>Dithianone</t>
  </si>
  <si>
    <t>Dimoxystrobine</t>
  </si>
  <si>
    <t>Krésoxym-méthyle</t>
  </si>
  <si>
    <t>Métrafénone</t>
  </si>
  <si>
    <t>Pyriofénone</t>
  </si>
  <si>
    <t>Proquinazide</t>
  </si>
  <si>
    <t>Isoxabène</t>
  </si>
  <si>
    <t>Flufénacet</t>
  </si>
  <si>
    <t>Métazachlore</t>
  </si>
  <si>
    <t>Métosulam</t>
  </si>
  <si>
    <t>Phenmédiphame</t>
  </si>
  <si>
    <t>Desmédiphame</t>
  </si>
  <si>
    <t>Flazasulfuron</t>
  </si>
  <si>
    <t>Flupyrsulfuron-méthyle</t>
  </si>
  <si>
    <t>Mésosulfuron-méthyle</t>
  </si>
  <si>
    <t>Metsulfuron-méthyle</t>
  </si>
  <si>
    <t>Rimsulfuron</t>
  </si>
  <si>
    <t>Tribenuron-méthyle</t>
  </si>
  <si>
    <t>Triflusulfuron</t>
  </si>
  <si>
    <t>Clodinafop-propargyle</t>
  </si>
  <si>
    <t>Fluazifop-p-butyle</t>
  </si>
  <si>
    <t>Fénoxaprop-p-éthyle</t>
  </si>
  <si>
    <t>Cycloxydime</t>
  </si>
  <si>
    <t>Quizalofop-P-téfuryle</t>
  </si>
  <si>
    <t>Metaldéhyde</t>
  </si>
  <si>
    <t>Ethéphon</t>
  </si>
  <si>
    <t>Cyperméthrine</t>
  </si>
  <si>
    <t>Deltaméthrine</t>
  </si>
  <si>
    <t>Esfenvalérate</t>
  </si>
  <si>
    <t>Tébufenpyrad</t>
  </si>
  <si>
    <t>Heptanoate et/ou octanoate de bromoxynil</t>
  </si>
  <si>
    <t>Sel de monoéthanolamine de la clopyralide</t>
  </si>
  <si>
    <t>Aminopyralide</t>
  </si>
  <si>
    <t>Thiencarbazone-méthyle</t>
  </si>
  <si>
    <t>Béta-cyfluthrine</t>
  </si>
  <si>
    <t>Bifenthrine</t>
  </si>
  <si>
    <t>Étofenprox</t>
  </si>
  <si>
    <t>Fénoxycarbe</t>
  </si>
  <si>
    <t>Abamectine</t>
  </si>
  <si>
    <t>Flonicamide</t>
  </si>
  <si>
    <t>Acétamipride</t>
  </si>
  <si>
    <t>Spirodiclofène</t>
  </si>
  <si>
    <t>Posphate ferrique</t>
  </si>
  <si>
    <t>Gibbérelline</t>
  </si>
  <si>
    <t>Imazaquine</t>
  </si>
  <si>
    <t>Paclobutrazol</t>
  </si>
  <si>
    <t>Phosphure de calcium</t>
  </si>
  <si>
    <t>Sulfate d'ammonium et d'aluminium</t>
  </si>
  <si>
    <t>Code</t>
  </si>
  <si>
    <t>PES_F</t>
  </si>
  <si>
    <t>F01</t>
  </si>
  <si>
    <t>F01_01</t>
  </si>
  <si>
    <t>F01_01_01</t>
  </si>
  <si>
    <t>F01_02</t>
  </si>
  <si>
    <t>F01_99</t>
  </si>
  <si>
    <t>F01_99_01</t>
  </si>
  <si>
    <t>F01_99_06</t>
  </si>
  <si>
    <t>F01_99_99</t>
  </si>
  <si>
    <t>F02</t>
  </si>
  <si>
    <t>F02_01</t>
  </si>
  <si>
    <t>F02_01_01</t>
  </si>
  <si>
    <t>F02_02</t>
  </si>
  <si>
    <t>F02_03</t>
  </si>
  <si>
    <t>F02_03_02</t>
  </si>
  <si>
    <t>F02_03_04</t>
  </si>
  <si>
    <t>F02_03_05</t>
  </si>
  <si>
    <t>F02_03_06</t>
  </si>
  <si>
    <t>F02_99</t>
  </si>
  <si>
    <t>F02_99_99</t>
  </si>
  <si>
    <t>F03</t>
  </si>
  <si>
    <t>F03_01</t>
  </si>
  <si>
    <t>F03_01_02</t>
  </si>
  <si>
    <t>F03_01_03</t>
  </si>
  <si>
    <t>F03_01_04</t>
  </si>
  <si>
    <t>F03_99</t>
  </si>
  <si>
    <t>F03_99_99</t>
  </si>
  <si>
    <t>F04</t>
  </si>
  <si>
    <t>F04_01</t>
  </si>
  <si>
    <t>F04_01_02</t>
  </si>
  <si>
    <t>F04_01_06</t>
  </si>
  <si>
    <t>F04_01_07</t>
  </si>
  <si>
    <t>F04_01_08</t>
  </si>
  <si>
    <t>F04_01_11</t>
  </si>
  <si>
    <t>F04_01_12</t>
  </si>
  <si>
    <t>F04_01_19</t>
  </si>
  <si>
    <t>F04_01_20</t>
  </si>
  <si>
    <t>F04_01_21</t>
  </si>
  <si>
    <t>F04_02</t>
  </si>
  <si>
    <t>F04_02_02</t>
  </si>
  <si>
    <t>F04_02_03</t>
  </si>
  <si>
    <t>F04_99</t>
  </si>
  <si>
    <t>F04_99_03</t>
  </si>
  <si>
    <t>F04_99_99</t>
  </si>
  <si>
    <t>F05</t>
  </si>
  <si>
    <t>F05_01</t>
  </si>
  <si>
    <t>F05_01_02</t>
  </si>
  <si>
    <t>F05_99</t>
  </si>
  <si>
    <t>F05_99_99</t>
  </si>
  <si>
    <t>F06</t>
  </si>
  <si>
    <t>F06_01</t>
  </si>
  <si>
    <t>F06_01_01</t>
  </si>
  <si>
    <t>F06_01_02</t>
  </si>
  <si>
    <t>F06_01_03</t>
  </si>
  <si>
    <t>F06_01_05</t>
  </si>
  <si>
    <t>F06_01_08</t>
  </si>
  <si>
    <t>F06_01_09</t>
  </si>
  <si>
    <t>F06_01_11</t>
  </si>
  <si>
    <t>F06_01_12</t>
  </si>
  <si>
    <t>F06_01_14</t>
  </si>
  <si>
    <t>F06_01_15</t>
  </si>
  <si>
    <t>F06_01_16</t>
  </si>
  <si>
    <t>F06_01_17</t>
  </si>
  <si>
    <t>F06_01_18</t>
  </si>
  <si>
    <t>F06_01_19</t>
  </si>
  <si>
    <t>F06_01_20</t>
  </si>
  <si>
    <t>F06_01_21</t>
  </si>
  <si>
    <t>F06_01_22</t>
  </si>
  <si>
    <t>F06_01_23</t>
  </si>
  <si>
    <t>F06_01_24</t>
  </si>
  <si>
    <t>F06_01_25</t>
  </si>
  <si>
    <t>F06_01_26</t>
  </si>
  <si>
    <t>F06_01_27</t>
  </si>
  <si>
    <t>F06_01_29</t>
  </si>
  <si>
    <t>F06_01_30</t>
  </si>
  <si>
    <t>F06_02</t>
  </si>
  <si>
    <t>F06_02_01</t>
  </si>
  <si>
    <t>F06_02_02</t>
  </si>
  <si>
    <t>F06_02_03</t>
  </si>
  <si>
    <t>F06_02_04</t>
  </si>
  <si>
    <t>F06_02_05</t>
  </si>
  <si>
    <t>F06_02_06</t>
  </si>
  <si>
    <t>F06_02_07</t>
  </si>
  <si>
    <t>F06_99</t>
  </si>
  <si>
    <t>F06_99_01</t>
  </si>
  <si>
    <t>F07</t>
  </si>
  <si>
    <t>F07_01</t>
  </si>
  <si>
    <t>F07_01_01</t>
  </si>
  <si>
    <t>F07_01_02</t>
  </si>
  <si>
    <t>F07_99</t>
  </si>
  <si>
    <t>F99</t>
  </si>
  <si>
    <t>F99_01</t>
  </si>
  <si>
    <t>F99_02</t>
  </si>
  <si>
    <t>F99_02_04</t>
  </si>
  <si>
    <t>F99_02_07</t>
  </si>
  <si>
    <t>F99_02_09</t>
  </si>
  <si>
    <t>F99_02_10</t>
  </si>
  <si>
    <t>F99_03</t>
  </si>
  <si>
    <t>F99_03_01</t>
  </si>
  <si>
    <t>F99_03_03</t>
  </si>
  <si>
    <t>F99_03_07</t>
  </si>
  <si>
    <t>F99_03_08</t>
  </si>
  <si>
    <t>F99_03_14</t>
  </si>
  <si>
    <t>F99_03_15</t>
  </si>
  <si>
    <t>F99_05</t>
  </si>
  <si>
    <t>F99_05_03</t>
  </si>
  <si>
    <t>F99_06</t>
  </si>
  <si>
    <t>F99_06_01</t>
  </si>
  <si>
    <t>F99_07</t>
  </si>
  <si>
    <t>F99_08</t>
  </si>
  <si>
    <t>F99_09</t>
  </si>
  <si>
    <t>F99_09_02</t>
  </si>
  <si>
    <t>F99_10</t>
  </si>
  <si>
    <t>F99_10_01</t>
  </si>
  <si>
    <t>F99_10_02</t>
  </si>
  <si>
    <t>F99_11</t>
  </si>
  <si>
    <t>F99_12</t>
  </si>
  <si>
    <t>F99_13</t>
  </si>
  <si>
    <t>F99_13_01</t>
  </si>
  <si>
    <t>F99_13_03</t>
  </si>
  <si>
    <t>F99_14</t>
  </si>
  <si>
    <t>F99_14_01</t>
  </si>
  <si>
    <t>F99_15</t>
  </si>
  <si>
    <t>F99_16</t>
  </si>
  <si>
    <t>F99_17</t>
  </si>
  <si>
    <t>F99_17_02</t>
  </si>
  <si>
    <t>F99_99</t>
  </si>
  <si>
    <t>F99_99_01</t>
  </si>
  <si>
    <t>F99_99_02</t>
  </si>
  <si>
    <t>F99_99_04</t>
  </si>
  <si>
    <t>F99_99_05</t>
  </si>
  <si>
    <t>F99_99_13</t>
  </si>
  <si>
    <t>F99_99_14</t>
  </si>
  <si>
    <t>F99_99_15</t>
  </si>
  <si>
    <t>F99_99_16</t>
  </si>
  <si>
    <t>F99_99_99</t>
  </si>
  <si>
    <t>PES_H</t>
  </si>
  <si>
    <t>H01</t>
  </si>
  <si>
    <t>H01_01</t>
  </si>
  <si>
    <t>H01_01_06</t>
  </si>
  <si>
    <t>H01_99</t>
  </si>
  <si>
    <t>H01_99_99</t>
  </si>
  <si>
    <t>H02</t>
  </si>
  <si>
    <t>H02_02</t>
  </si>
  <si>
    <t>H02_03</t>
  </si>
  <si>
    <t>H02_99</t>
  </si>
  <si>
    <t>H02_99_99</t>
  </si>
  <si>
    <t>H03</t>
  </si>
  <si>
    <t>H03_01</t>
  </si>
  <si>
    <t>H03_01_05</t>
  </si>
  <si>
    <t>H03_02</t>
  </si>
  <si>
    <t>H03_03</t>
  </si>
  <si>
    <t>H03_03_02</t>
  </si>
  <si>
    <t>H03_99</t>
  </si>
  <si>
    <t>H03_99_99</t>
  </si>
  <si>
    <t>H04</t>
  </si>
  <si>
    <t>H04_01</t>
  </si>
  <si>
    <t>H04_02</t>
  </si>
  <si>
    <t>H04_02_02</t>
  </si>
  <si>
    <t>H04_99</t>
  </si>
  <si>
    <t>H04_99_99</t>
  </si>
  <si>
    <t>H05</t>
  </si>
  <si>
    <t>H05_01</t>
  </si>
  <si>
    <t>H05_01_01</t>
  </si>
  <si>
    <t>H05_01_03</t>
  </si>
  <si>
    <t>H05_99</t>
  </si>
  <si>
    <t>H05_99_99</t>
  </si>
  <si>
    <t>H06</t>
  </si>
  <si>
    <t>H06_01</t>
  </si>
  <si>
    <t>H06_01_02</t>
  </si>
  <si>
    <t>H06_01_03</t>
  </si>
  <si>
    <t>H06_01_04</t>
  </si>
  <si>
    <t>H06_01_09</t>
  </si>
  <si>
    <t>H06_01_14</t>
  </si>
  <si>
    <t>H06_01_19</t>
  </si>
  <si>
    <t>H06_01_23</t>
  </si>
  <si>
    <t>H06_01_24</t>
  </si>
  <si>
    <t>H06_01_25</t>
  </si>
  <si>
    <t>H06_02</t>
  </si>
  <si>
    <t>H06_02_01</t>
  </si>
  <si>
    <t>H06_03</t>
  </si>
  <si>
    <t>H06_03_01</t>
  </si>
  <si>
    <t>H06_03_02</t>
  </si>
  <si>
    <t>H06_03_03</t>
  </si>
  <si>
    <t>H06_99</t>
  </si>
  <si>
    <t>H06_99_99</t>
  </si>
  <si>
    <t>H99</t>
  </si>
  <si>
    <t>H99_01</t>
  </si>
  <si>
    <t>H99_01_02</t>
  </si>
  <si>
    <t>H99_01_03</t>
  </si>
  <si>
    <t>H99_01_09</t>
  </si>
  <si>
    <t>H99_02</t>
  </si>
  <si>
    <t>H99_03</t>
  </si>
  <si>
    <t>H99_04</t>
  </si>
  <si>
    <t>H99_05</t>
  </si>
  <si>
    <t>H99_05_03</t>
  </si>
  <si>
    <t>H99_05_04</t>
  </si>
  <si>
    <t>H99_05_05</t>
  </si>
  <si>
    <t>H99_06</t>
  </si>
  <si>
    <t>H99_07</t>
  </si>
  <si>
    <t>H99_07_02</t>
  </si>
  <si>
    <t>H99_08</t>
  </si>
  <si>
    <t>H99_08_03</t>
  </si>
  <si>
    <t>H99_09</t>
  </si>
  <si>
    <t>H99_09_01</t>
  </si>
  <si>
    <t>H99_10</t>
  </si>
  <si>
    <t>H99_11</t>
  </si>
  <si>
    <t>H99_13</t>
  </si>
  <si>
    <t>H99_14</t>
  </si>
  <si>
    <t>H99_15</t>
  </si>
  <si>
    <t>H99_16</t>
  </si>
  <si>
    <t>H99_16_01</t>
  </si>
  <si>
    <t>H99_17</t>
  </si>
  <si>
    <t>H99_18</t>
  </si>
  <si>
    <t>H99_18_03</t>
  </si>
  <si>
    <t>H99_19</t>
  </si>
  <si>
    <t>H99_20</t>
  </si>
  <si>
    <t>H99_21</t>
  </si>
  <si>
    <t>H99_22</t>
  </si>
  <si>
    <t>H99_22_01</t>
  </si>
  <si>
    <t>H99_22_03</t>
  </si>
  <si>
    <t>H99_23</t>
  </si>
  <si>
    <t>H99_23_01</t>
  </si>
  <si>
    <t>H99_24</t>
  </si>
  <si>
    <t>H99_25</t>
  </si>
  <si>
    <t>H99_26</t>
  </si>
  <si>
    <t>H99_99</t>
  </si>
  <si>
    <t>H99_99_01</t>
  </si>
  <si>
    <t>H99_99_02</t>
  </si>
  <si>
    <t>H99_99_04</t>
  </si>
  <si>
    <t>H99_99_06</t>
  </si>
  <si>
    <t>H99_99_07</t>
  </si>
  <si>
    <t>H99_99_99</t>
  </si>
  <si>
    <t>PES_I</t>
  </si>
  <si>
    <t>I01</t>
  </si>
  <si>
    <t>I01_01</t>
  </si>
  <si>
    <t>I01_01_01</t>
  </si>
  <si>
    <t>I01_01_10</t>
  </si>
  <si>
    <t>I01_01_12</t>
  </si>
  <si>
    <t>I01_01_13</t>
  </si>
  <si>
    <t>I01_01_15</t>
  </si>
  <si>
    <t>I01_99</t>
  </si>
  <si>
    <t>I01_99_99</t>
  </si>
  <si>
    <t>I02</t>
  </si>
  <si>
    <t>I02_01</t>
  </si>
  <si>
    <t>I02_01_01</t>
  </si>
  <si>
    <t>I02_99</t>
  </si>
  <si>
    <t>I02_99_99</t>
  </si>
  <si>
    <t>I03</t>
  </si>
  <si>
    <t>I03_01</t>
  </si>
  <si>
    <t>I03_01_01</t>
  </si>
  <si>
    <t>I03_01_02</t>
  </si>
  <si>
    <t>I03_02</t>
  </si>
  <si>
    <t>I03_02_02</t>
  </si>
  <si>
    <t>I03_99</t>
  </si>
  <si>
    <t>I03_99_99</t>
  </si>
  <si>
    <t>I04</t>
  </si>
  <si>
    <t>I04_01</t>
  </si>
  <si>
    <t>I04_01_01</t>
  </si>
  <si>
    <t>I04_01_02</t>
  </si>
  <si>
    <t>I04_01_04</t>
  </si>
  <si>
    <t>I04_01_07</t>
  </si>
  <si>
    <t>I04_01_08</t>
  </si>
  <si>
    <t>I04_01_09</t>
  </si>
  <si>
    <t>I04_99</t>
  </si>
  <si>
    <t>I04_99_99</t>
  </si>
  <si>
    <t>I05</t>
  </si>
  <si>
    <t>I05_01</t>
  </si>
  <si>
    <t>I05_01_01</t>
  </si>
  <si>
    <t>I05_01_03</t>
  </si>
  <si>
    <t>I05_01_04</t>
  </si>
  <si>
    <t>I05_01_05</t>
  </si>
  <si>
    <t>I05_01_09</t>
  </si>
  <si>
    <t>I05_01_10</t>
  </si>
  <si>
    <t>I05_01_11</t>
  </si>
  <si>
    <t>I05_01_12</t>
  </si>
  <si>
    <t>I05_01_13</t>
  </si>
  <si>
    <t>I05_01_14</t>
  </si>
  <si>
    <t>I05_01_15</t>
  </si>
  <si>
    <t>I05_01_16</t>
  </si>
  <si>
    <t>I05_01_17</t>
  </si>
  <si>
    <t>I05_01_18</t>
  </si>
  <si>
    <t>I05_01_19</t>
  </si>
  <si>
    <t>I05_02</t>
  </si>
  <si>
    <t>I05_02_01</t>
  </si>
  <si>
    <t>I05_02_02</t>
  </si>
  <si>
    <t>I05_02_03</t>
  </si>
  <si>
    <t>I05_02_04</t>
  </si>
  <si>
    <t>I05_99</t>
  </si>
  <si>
    <t>I05_99_99</t>
  </si>
  <si>
    <t>I06</t>
  </si>
  <si>
    <t>I06_01</t>
  </si>
  <si>
    <t>I06_01_01</t>
  </si>
  <si>
    <t>I06_02</t>
  </si>
  <si>
    <t>I06_02_01</t>
  </si>
  <si>
    <t>I06_99</t>
  </si>
  <si>
    <t>I06_99_01</t>
  </si>
  <si>
    <t>I06_99_02</t>
  </si>
  <si>
    <t>I06_99_99</t>
  </si>
  <si>
    <t>I99</t>
  </si>
  <si>
    <t>I99_01</t>
  </si>
  <si>
    <t>I99_01_02</t>
  </si>
  <si>
    <t>I99_01_04</t>
  </si>
  <si>
    <t>I99_01_05</t>
  </si>
  <si>
    <t>I99_03</t>
  </si>
  <si>
    <t>I99_03_01</t>
  </si>
  <si>
    <t>I99_03_03</t>
  </si>
  <si>
    <t>I99_03_05</t>
  </si>
  <si>
    <t>I99_03_06</t>
  </si>
  <si>
    <t>I99_04</t>
  </si>
  <si>
    <t>I99_04_01</t>
  </si>
  <si>
    <t>I99_05</t>
  </si>
  <si>
    <t>I99_05_02</t>
  </si>
  <si>
    <t>I99_05_03</t>
  </si>
  <si>
    <t>I99_06</t>
  </si>
  <si>
    <t>I99_06_01</t>
  </si>
  <si>
    <t>I99_06_02</t>
  </si>
  <si>
    <t>I99_06_03</t>
  </si>
  <si>
    <t>I99_08</t>
  </si>
  <si>
    <t>I99_08_01</t>
  </si>
  <si>
    <t>I99_08_02</t>
  </si>
  <si>
    <t>I99_09</t>
  </si>
  <si>
    <t>I99_10</t>
  </si>
  <si>
    <t>I99_11</t>
  </si>
  <si>
    <t>I99_11_01</t>
  </si>
  <si>
    <t>I99_12</t>
  </si>
  <si>
    <t>I99_12_04</t>
  </si>
  <si>
    <t>I99_13</t>
  </si>
  <si>
    <t>I99_13_03</t>
  </si>
  <si>
    <t>I99_14</t>
  </si>
  <si>
    <t>I99_14_04</t>
  </si>
  <si>
    <t>I99_15</t>
  </si>
  <si>
    <t>I99_17</t>
  </si>
  <si>
    <t>I99_17_02</t>
  </si>
  <si>
    <t>I99_18</t>
  </si>
  <si>
    <t>I99_18_01</t>
  </si>
  <si>
    <t>I99_18_02</t>
  </si>
  <si>
    <t>I99_18_03</t>
  </si>
  <si>
    <t>I99_18_04</t>
  </si>
  <si>
    <t>I99_18_05</t>
  </si>
  <si>
    <t>I99_18_06</t>
  </si>
  <si>
    <t>I99_18_07</t>
  </si>
  <si>
    <t>I99_18_08</t>
  </si>
  <si>
    <t>I99_18_09</t>
  </si>
  <si>
    <t>I99_18_10</t>
  </si>
  <si>
    <t>I99_18_11</t>
  </si>
  <si>
    <t>I99_18_12</t>
  </si>
  <si>
    <t>I99_18_13</t>
  </si>
  <si>
    <t>I99_18_14</t>
  </si>
  <si>
    <t>I99_18_15</t>
  </si>
  <si>
    <t>I99_18_16</t>
  </si>
  <si>
    <t>I99_18_17</t>
  </si>
  <si>
    <t>I99_18_18</t>
  </si>
  <si>
    <t>I99_18_19</t>
  </si>
  <si>
    <t>I99_18_20</t>
  </si>
  <si>
    <t>I99_18_21</t>
  </si>
  <si>
    <t>I99_18_22</t>
  </si>
  <si>
    <t>I99_18_23</t>
  </si>
  <si>
    <t>I99_18_24</t>
  </si>
  <si>
    <t>I99_18_25</t>
  </si>
  <si>
    <t>I99_18_26</t>
  </si>
  <si>
    <t>I99_18_27</t>
  </si>
  <si>
    <t>I99_18_28</t>
  </si>
  <si>
    <t>I99_18_29</t>
  </si>
  <si>
    <t>I99_18_30</t>
  </si>
  <si>
    <t>I99_18_31</t>
  </si>
  <si>
    <t>I99_18_32</t>
  </si>
  <si>
    <t>I99_18_33</t>
  </si>
  <si>
    <t>I99_19</t>
  </si>
  <si>
    <t>I99_19_01</t>
  </si>
  <si>
    <t>I99_19_02</t>
  </si>
  <si>
    <t>I99_19_03</t>
  </si>
  <si>
    <t>I99_19_04</t>
  </si>
  <si>
    <t>I99_19_05</t>
  </si>
  <si>
    <t>I99_19_06</t>
  </si>
  <si>
    <t>I99_19_07</t>
  </si>
  <si>
    <t>I99_99</t>
  </si>
  <si>
    <t>I99_99_03</t>
  </si>
  <si>
    <t>I99_99_04</t>
  </si>
  <si>
    <t>I99_99_06</t>
  </si>
  <si>
    <t>I99_99_07</t>
  </si>
  <si>
    <t>I99_99_08</t>
  </si>
  <si>
    <t>I99_99_09</t>
  </si>
  <si>
    <t>I99_99_10</t>
  </si>
  <si>
    <t>I99_99_11</t>
  </si>
  <si>
    <t>I99_99_13</t>
  </si>
  <si>
    <t>I99_99_14</t>
  </si>
  <si>
    <t>I99_99_16</t>
  </si>
  <si>
    <t>I99_99_17</t>
  </si>
  <si>
    <t>I99_99_18</t>
  </si>
  <si>
    <t>I99_99_19</t>
  </si>
  <si>
    <t>I99_99_20</t>
  </si>
  <si>
    <t>I99_99_21</t>
  </si>
  <si>
    <t>I99_99_23</t>
  </si>
  <si>
    <t>I99_99_27</t>
  </si>
  <si>
    <t>I99_99_28</t>
  </si>
  <si>
    <t>I99_99_29</t>
  </si>
  <si>
    <t>I99_99_30</t>
  </si>
  <si>
    <t>I99_99_31</t>
  </si>
  <si>
    <t>I99_99_32</t>
  </si>
  <si>
    <t>I99_99_99</t>
  </si>
  <si>
    <t>PES_M</t>
  </si>
  <si>
    <t>M01</t>
  </si>
  <si>
    <t>M01_01</t>
  </si>
  <si>
    <t>M01_01_99</t>
  </si>
  <si>
    <t>PES_PGR</t>
  </si>
  <si>
    <t>PGR01</t>
  </si>
  <si>
    <t>PGR01_01</t>
  </si>
  <si>
    <t>PGR01_01_01</t>
  </si>
  <si>
    <t>PGR01_01_02</t>
  </si>
  <si>
    <t>PGR01_01_04</t>
  </si>
  <si>
    <t>PGR01_01_05</t>
  </si>
  <si>
    <t>PGR01_01_07</t>
  </si>
  <si>
    <t>PGR01_01_08</t>
  </si>
  <si>
    <t>PGR01_01_09</t>
  </si>
  <si>
    <t>PGR01_01_10</t>
  </si>
  <si>
    <t>PGR01_01_11</t>
  </si>
  <si>
    <t>PGR01_01_12</t>
  </si>
  <si>
    <t>PGR01_01_13</t>
  </si>
  <si>
    <t>PGR01_01_14</t>
  </si>
  <si>
    <t>PGR01_01_15</t>
  </si>
  <si>
    <t>PGR01_01_16</t>
  </si>
  <si>
    <t>PGR01_01_17</t>
  </si>
  <si>
    <t>PGR01_01_18</t>
  </si>
  <si>
    <t>PGR01_01_19</t>
  </si>
  <si>
    <t>PGR01_01_22</t>
  </si>
  <si>
    <t>PGR01_99</t>
  </si>
  <si>
    <t>PGR01_99_01</t>
  </si>
  <si>
    <t>PGR01_99_02</t>
  </si>
  <si>
    <t>PGR01_99_03</t>
  </si>
  <si>
    <t>PGR01_99_05</t>
  </si>
  <si>
    <t>PGR01_99_07</t>
  </si>
  <si>
    <t>PGR01_99_08</t>
  </si>
  <si>
    <t>PGR01_99_09</t>
  </si>
  <si>
    <t>PGR01_99_10</t>
  </si>
  <si>
    <t>PGR01_99_11</t>
  </si>
  <si>
    <t>PGR01_99_99</t>
  </si>
  <si>
    <t>PGR02</t>
  </si>
  <si>
    <t>PGR02_02</t>
  </si>
  <si>
    <t>PGR02_02_01</t>
  </si>
  <si>
    <t>PGR02_99</t>
  </si>
  <si>
    <t>PGR02_99_99</t>
  </si>
  <si>
    <t>PGR03</t>
  </si>
  <si>
    <t>PGR03_99</t>
  </si>
  <si>
    <t>PGR03_99_01</t>
  </si>
  <si>
    <t>PGR03_99_99</t>
  </si>
  <si>
    <t>PES_ZR</t>
  </si>
  <si>
    <t>ZR01</t>
  </si>
  <si>
    <t>ZR01_01</t>
  </si>
  <si>
    <t>ZR01_01_01</t>
  </si>
  <si>
    <t>ZR02</t>
  </si>
  <si>
    <t>ZR02_01</t>
  </si>
  <si>
    <t>ZR02_01_01</t>
  </si>
  <si>
    <t>ZR02_01_02</t>
  </si>
  <si>
    <t>ZR02_01_03</t>
  </si>
  <si>
    <t>ZR02_01_04</t>
  </si>
  <si>
    <t>ZR02_01_99</t>
  </si>
  <si>
    <t>ZR03</t>
  </si>
  <si>
    <t>ZR03_02</t>
  </si>
  <si>
    <t>ZR03_02_01</t>
  </si>
  <si>
    <t>ZR03_02_02</t>
  </si>
  <si>
    <t>ZR03_02_99</t>
  </si>
  <si>
    <t>ZR03_03</t>
  </si>
  <si>
    <t>ZR03_03_01</t>
  </si>
  <si>
    <t>ZR03_03_02</t>
  </si>
  <si>
    <t>ZR03_03_99</t>
  </si>
  <si>
    <t>ZR03_99</t>
  </si>
  <si>
    <t>ZR03_99_03</t>
  </si>
  <si>
    <t>ZR03_99_04</t>
  </si>
  <si>
    <t>ZR03_99_99</t>
  </si>
  <si>
    <t>ZR04</t>
  </si>
  <si>
    <t>ZR04_01</t>
  </si>
  <si>
    <t>ZR04_01_01</t>
  </si>
  <si>
    <t>ZR04_01_02</t>
  </si>
  <si>
    <t>ZR04_01_04</t>
  </si>
  <si>
    <t>ZR04_01_05</t>
  </si>
  <si>
    <t>ZR04_01_99</t>
  </si>
  <si>
    <t>ZR99</t>
  </si>
  <si>
    <t>ZR99_01</t>
  </si>
  <si>
    <t>ZR99_01_99</t>
  </si>
  <si>
    <t>ZR99_02</t>
  </si>
  <si>
    <t>ZR99_02_01</t>
  </si>
  <si>
    <t>ZR99_02_02</t>
  </si>
  <si>
    <t>ZR99_02_03</t>
  </si>
  <si>
    <t>ZR99_02_04</t>
  </si>
  <si>
    <t>ZR99_02_05</t>
  </si>
  <si>
    <t>ZR99_02_06</t>
  </si>
  <si>
    <t>ZR99_02_07</t>
  </si>
  <si>
    <t>ZR99_02_08</t>
  </si>
  <si>
    <t>ZR99_02_09</t>
  </si>
  <si>
    <t>ZR99_02_10</t>
  </si>
  <si>
    <t>ZR99_02_11</t>
  </si>
  <si>
    <t>ZR99_02_12</t>
  </si>
  <si>
    <t>ZR99_02_13</t>
  </si>
  <si>
    <t>ZR99_02_14</t>
  </si>
  <si>
    <t>ZR99_02_15</t>
  </si>
  <si>
    <t>ZR99_02_16</t>
  </si>
  <si>
    <t>ZR99_02_17</t>
  </si>
  <si>
    <t>ZR99_02_99</t>
  </si>
  <si>
    <t>ZR99_99</t>
  </si>
  <si>
    <t>ZR99_99_07</t>
  </si>
  <si>
    <t>ZR99_99_08</t>
  </si>
  <si>
    <t>ZR99_99_12</t>
  </si>
  <si>
    <t>ZR99_99_24</t>
  </si>
  <si>
    <t>ZR99_99_34</t>
  </si>
  <si>
    <t>ZR99_99_99</t>
  </si>
  <si>
    <t>BOUILLIE BORDELAISE</t>
  </si>
  <si>
    <t>HYDROXYDE DE CUIVRE</t>
  </si>
  <si>
    <t>OXYDE DE CUIVRE (I)</t>
  </si>
  <si>
    <t>OXYCHLORURE DE CUIVRE</t>
  </si>
  <si>
    <t>SULFATE DE CUIVRE TRIBASIQUE</t>
  </si>
  <si>
    <t>AUTRES SELS DE CUIVRE</t>
  </si>
  <si>
    <t>SOUFRE</t>
  </si>
  <si>
    <t>POLYSULFURE DE CALCIUM</t>
  </si>
  <si>
    <t>PHOSPHONATES DE POTASSIUM (PRECEDEMMENT PHOSPHITE DE POTASSIUM)</t>
  </si>
  <si>
    <t>PHOSPHONATE DE DISODIUM</t>
  </si>
  <si>
    <t>CARBONATE ACIDE DE POTASSIUM</t>
  </si>
  <si>
    <t>AUTRES FONGICIDES INORGANIQUES</t>
  </si>
  <si>
    <t>DIÉTHOFENCARBE</t>
  </si>
  <si>
    <t>BENTHIAVALICARBE-ISOPROPYLE</t>
  </si>
  <si>
    <t>IPROVALICARBE</t>
  </si>
  <si>
    <t>PROPAMOCARBE</t>
  </si>
  <si>
    <t>MANCOZÈBE</t>
  </si>
  <si>
    <t>MANÈBE</t>
  </si>
  <si>
    <t>MÉTIRAME</t>
  </si>
  <si>
    <t>PROPINÈBE</t>
  </si>
  <si>
    <t>THIRAME</t>
  </si>
  <si>
    <t>ZIRAME</t>
  </si>
  <si>
    <t>AUTRES FONGICIDES DERIVES DE CARBAMATES ET DE DITHIOCARBAMATES</t>
  </si>
  <si>
    <t>CARBENDAZIME</t>
  </si>
  <si>
    <t>FUBERIDAZOLE</t>
  </si>
  <si>
    <t>THIABENDAZOLE</t>
  </si>
  <si>
    <t>THIOPHANATE-METHYLE</t>
  </si>
  <si>
    <t>AUTRES FONGICIDES DÉRIVÉS DE BENZIMIDAZOLES</t>
  </si>
  <si>
    <t>BROMUCONAZOLE</t>
  </si>
  <si>
    <t>CYPROCONAZOLE</t>
  </si>
  <si>
    <t>DIFENOCONAZOLE</t>
  </si>
  <si>
    <t>EPOXICONAZOLE</t>
  </si>
  <si>
    <t>ETRIDIAZOLE</t>
  </si>
  <si>
    <t>FENBUCONAZOLE</t>
  </si>
  <si>
    <t>FLUQUINCONAZOLE</t>
  </si>
  <si>
    <t>FLUTRIAFOL</t>
  </si>
  <si>
    <t>IMAZALIL (ENILCONAZOLE)</t>
  </si>
  <si>
    <t>IPCONAZOLE</t>
  </si>
  <si>
    <t>METCONAZOLE</t>
  </si>
  <si>
    <t>MYCLOBUTANIL</t>
  </si>
  <si>
    <t>PENCONAZOLE</t>
  </si>
  <si>
    <t>PROPICONAZOLE</t>
  </si>
  <si>
    <t>PROTHIOCONAZOLE</t>
  </si>
  <si>
    <t>TEBUCONAZOLE</t>
  </si>
  <si>
    <t>TETRACONAZOLE</t>
  </si>
  <si>
    <t>TRIADIMENOL</t>
  </si>
  <si>
    <t>TRIFLUMIZOLE</t>
  </si>
  <si>
    <t>TRITICONAZOLE</t>
  </si>
  <si>
    <t>CYAZOFAMIDE</t>
  </si>
  <si>
    <t>FENAMIDONE</t>
  </si>
  <si>
    <t>TRIAZOXIDE</t>
  </si>
  <si>
    <t>AMETOCTRADINE</t>
  </si>
  <si>
    <t>AMISULBROM</t>
  </si>
  <si>
    <t>TRICYCLAZOLE</t>
  </si>
  <si>
    <t>AUTRES FONGICIDES DERIVES D'IMIDAZOLES ET DE TRIAZOLES</t>
  </si>
  <si>
    <t>DIMETHOMORPHE</t>
  </si>
  <si>
    <t>DODEMORPHE</t>
  </si>
  <si>
    <t>FENPROPIMORPHE</t>
  </si>
  <si>
    <t>AUTRES FONGICIDES DÉRIVÉS DE MORPHOLINES</t>
  </si>
  <si>
    <t>AMPELOMYCES QUISQUALIS, SOUCHE AQ10</t>
  </si>
  <si>
    <t>AUREOBASIDIUM PULLULANS (SOUCHES DSM 14940 ET DSM 14941)</t>
  </si>
  <si>
    <t>BACILLUS SUBTILIS, SOUCHE QST 713</t>
  </si>
  <si>
    <t>CONIOTHYRIUM MINITANS</t>
  </si>
  <si>
    <t>GLIOCLADIUM CATENULATUM, SOUCHE J1446</t>
  </si>
  <si>
    <t>PSEUDOMONAS CHLORORAPHIS, SOUCHE MA 342</t>
  </si>
  <si>
    <t>PSEUDOZYMA FLOCCULOSA</t>
  </si>
  <si>
    <t>TRICHODERMA HARZIANUM RIFAI (T-22) (ITEM 908)</t>
  </si>
  <si>
    <t>CANDIDA OLEOPHILA, SOUCHE O</t>
  </si>
  <si>
    <t>PHLEBIOPSIS GIGANTEA (PLUSIEURS SOUCHES)</t>
  </si>
  <si>
    <t>PSEUDOMONAS SP., SOUCHE DSMZ 13134</t>
  </si>
  <si>
    <t>PYTHIUM OLIGANDRUM (M1)</t>
  </si>
  <si>
    <t>STREPTOMYCES K61 (K61) (PRECEDEMMENT STREPTOMYCES GRISEOVIRIDIS)</t>
  </si>
  <si>
    <t>TRICHODERMA ASPELLERUM (ICC012) (T25) (TV1) (PRECEDEMMENT T. HARZIANUM)</t>
  </si>
  <si>
    <t>TRICHODERMA ASPERELLUM (SOUCHE T34)</t>
  </si>
  <si>
    <t>TRICHODERMA ATROVIRIDE (IMI 206040) (T 11) (PRECEDEMMENT TRICHODERMA HARZIANUM)</t>
  </si>
  <si>
    <t>TRICHODERMA ATROVIRIDE, SOUCHE I-1237</t>
  </si>
  <si>
    <t>TRICHODERMA GAMSII (PRECEDEMMENT T. VIRIDE) (ICC080)</t>
  </si>
  <si>
    <t>TRICHODERMA POLYSPORUM (IMI 206039)</t>
  </si>
  <si>
    <t>VERTICILLIUM ALBO-ATRUM (WCS850 (PRECEDEMMMENT VERTICILLIUM DAHLIAE)</t>
  </si>
  <si>
    <t>BACILLUS AMYLOLIQUEFACIENS MBI 600</t>
  </si>
  <si>
    <t>BACILLUS AMYLOLIQUEFACIENS, SOUCHE FZB24</t>
  </si>
  <si>
    <t>SACCHAROMYCES CEREVISIAE, SOUCHE LAS02</t>
  </si>
  <si>
    <t>TRICHODERMA ATROVIRIDE, SOUCHE SC1</t>
  </si>
  <si>
    <t>BACILLUS AMYLOLIQUEFACIENS SUBSP. PLANTARUM D747</t>
  </si>
  <si>
    <t>BACILLUS PUMILUS QST 2808</t>
  </si>
  <si>
    <t>EUGÉNOL</t>
  </si>
  <si>
    <t>GÉRANIOL</t>
  </si>
  <si>
    <t>THYMOL</t>
  </si>
  <si>
    <t>EXTRAIT DE THÉIER</t>
  </si>
  <si>
    <t>LAMINARINE</t>
  </si>
  <si>
    <t>FEN 560</t>
  </si>
  <si>
    <t>EXTRAIT DE REYNOUTRIA SACCHALINENSIS</t>
  </si>
  <si>
    <t>CÉRÉVISANE</t>
  </si>
  <si>
    <t>HYPOCHLORITE DE SODIUM</t>
  </si>
  <si>
    <t>SULFATE D'ALUMINIUM</t>
  </si>
  <si>
    <t>CYMOXANIL</t>
  </si>
  <si>
    <t>DODINE</t>
  </si>
  <si>
    <t>CYFLUFENAMIDE</t>
  </si>
  <si>
    <t>FLUOPICOLIDE</t>
  </si>
  <si>
    <t>PROCHLORAZ</t>
  </si>
  <si>
    <t>SILTHIOFAM</t>
  </si>
  <si>
    <t>ZOXAMIDE</t>
  </si>
  <si>
    <t>MANDIPROPAMIDE</t>
  </si>
  <si>
    <t>PENTHIOPYRADE</t>
  </si>
  <si>
    <t>BENZOVINDIFLUPYR</t>
  </si>
  <si>
    <t>ISOFÉTAMIDE</t>
  </si>
  <si>
    <t>MANDESTROBINE</t>
  </si>
  <si>
    <t>FLUOPYRAM</t>
  </si>
  <si>
    <t>BENALAXYL</t>
  </si>
  <si>
    <t>BOSCALIDE</t>
  </si>
  <si>
    <t>CARBOXINE</t>
  </si>
  <si>
    <t>FENHEXAMIDE</t>
  </si>
  <si>
    <t>METALAXYL-M</t>
  </si>
  <si>
    <t>METALAXYLE</t>
  </si>
  <si>
    <t>BENALAXYL-M</t>
  </si>
  <si>
    <t>BIXAFÈNE</t>
  </si>
  <si>
    <t>ISOPYRAZAM</t>
  </si>
  <si>
    <t>FLUXAPYROXAD</t>
  </si>
  <si>
    <t>PENFLUFÈNE</t>
  </si>
  <si>
    <t>SÉDAXANE</t>
  </si>
  <si>
    <t>CHLOROTHALONIL</t>
  </si>
  <si>
    <t>MÉTHYL 2,5-DICHLOROBENZOATE</t>
  </si>
  <si>
    <t>IPRODIONE</t>
  </si>
  <si>
    <t>FLUAZINAM</t>
  </si>
  <si>
    <t>MEPTYLDINOCAP</t>
  </si>
  <si>
    <t>FOSETYL-AL</t>
  </si>
  <si>
    <t>TOLCLOFOS-METHYLE</t>
  </si>
  <si>
    <t>FAMOXADONE</t>
  </si>
  <si>
    <t>HYMEXAZOLE</t>
  </si>
  <si>
    <t>FLUDIOXONIL</t>
  </si>
  <si>
    <t>CAPTAN</t>
  </si>
  <si>
    <t>FOLPET</t>
  </si>
  <si>
    <t>BUPIRIMATE</t>
  </si>
  <si>
    <t>CYPRODINIL</t>
  </si>
  <si>
    <t>MEPANIPYRIM</t>
  </si>
  <si>
    <t>PYRIMETHANIL</t>
  </si>
  <si>
    <t>8-HYDROXYQUINOLEINE SULFATE (8-HYDROXYQUINOLEINE, Y COMPRIS OXYQUINOLEINE)</t>
  </si>
  <si>
    <t>QUINOXYFÈNE</t>
  </si>
  <si>
    <t>DITHIANONE</t>
  </si>
  <si>
    <t>AZOXYSTROBINE</t>
  </si>
  <si>
    <t>DIMOXYSTROBINE</t>
  </si>
  <si>
    <t>FLUOXASTROBINE</t>
  </si>
  <si>
    <t>KRESOXIM-METHYLE</t>
  </si>
  <si>
    <t>PICOXYSTROBINE</t>
  </si>
  <si>
    <t>PYRACLOSTROBINE</t>
  </si>
  <si>
    <t>TRIFLOXYSTROBINE</t>
  </si>
  <si>
    <t>PENCYCURON</t>
  </si>
  <si>
    <t>URÉE</t>
  </si>
  <si>
    <t>PHENYL-2 PHENOL</t>
  </si>
  <si>
    <t>ACIBENZOLAR-S-METHYLE</t>
  </si>
  <si>
    <t>ACIDE ASCORBIQUE</t>
  </si>
  <si>
    <t>ACIDE BENZOÏQUE</t>
  </si>
  <si>
    <t>FENPROPIDINE</t>
  </si>
  <si>
    <t>METRAFENONE</t>
  </si>
  <si>
    <t>PYRIOFENONE</t>
  </si>
  <si>
    <t>SPIROXAMINE</t>
  </si>
  <si>
    <t>PROQUINAZIDE</t>
  </si>
  <si>
    <t>VALIFÉNALATE (PRÉCÉDEMMENT VALIPHÉNAL)</t>
  </si>
  <si>
    <t>DISULFURE DE DIMÉTHYLE</t>
  </si>
  <si>
    <t>COS-OGA</t>
  </si>
  <si>
    <t>FLUTIANIL</t>
  </si>
  <si>
    <t>FENPYRAZAMINE</t>
  </si>
  <si>
    <t>AUTRES FONGICIDES, NON CLASSÉS</t>
  </si>
  <si>
    <t>2,4-DB</t>
  </si>
  <si>
    <t>DICHLORPROP-P</t>
  </si>
  <si>
    <t>MCPA</t>
  </si>
  <si>
    <t>MCPB</t>
  </si>
  <si>
    <t>MECOPROP</t>
  </si>
  <si>
    <t>MECOPROP-P</t>
  </si>
  <si>
    <t>AUTRES HERBICIDES DÉRIVÉS DE PHÉNOXYPHYTOHORMONES</t>
  </si>
  <si>
    <t>TERBUTHYLAZINE</t>
  </si>
  <si>
    <t>MÉTAMITRONE</t>
  </si>
  <si>
    <t>MÉTRIBUZINE</t>
  </si>
  <si>
    <t>AUTRES HERBICIDES DÉRIVÉS DE TRIAZINES ET DE TRIAZINONES</t>
  </si>
  <si>
    <t>BÉFLUBUTAMIDE</t>
  </si>
  <si>
    <t>DIMÉTHÉNAMIDE-P</t>
  </si>
  <si>
    <t>ISOXABÈNE</t>
  </si>
  <si>
    <t>NAPROPAMIDE</t>
  </si>
  <si>
    <t>PENOXSULAME</t>
  </si>
  <si>
    <t>PETHOXAMIDE</t>
  </si>
  <si>
    <t>PROPYZAMIDE</t>
  </si>
  <si>
    <t>PYROXSULAM</t>
  </si>
  <si>
    <t>DIFLUFENICAN</t>
  </si>
  <si>
    <t>FLORASULAM</t>
  </si>
  <si>
    <t>FLUFENACET</t>
  </si>
  <si>
    <t>METAZACHLORE</t>
  </si>
  <si>
    <t>METOSULAM</t>
  </si>
  <si>
    <t>DIMÉTHACHLORE</t>
  </si>
  <si>
    <t>S-MÉTOLACHLORE</t>
  </si>
  <si>
    <t>AUTRES HERBICIDES DERIVES D'AMIDES ET D'ANILIDES</t>
  </si>
  <si>
    <t>CHLORPROPHAME</t>
  </si>
  <si>
    <t>DESMEDIPHAME</t>
  </si>
  <si>
    <t>PHENMEDIPHAME</t>
  </si>
  <si>
    <t>CARBETAMIDE</t>
  </si>
  <si>
    <t>AUTRES HERBICIDES DÉRIVÉS DE CARBAMATES ET DE BISCARBAMATES</t>
  </si>
  <si>
    <t>BENFLURALINE</t>
  </si>
  <si>
    <t>PENDIMETHALINE</t>
  </si>
  <si>
    <t>ORYZALIN</t>
  </si>
  <si>
    <t>AUTRES HERBICIDES DÉRIVÉS DE DINITROANILINES</t>
  </si>
  <si>
    <t>AMIDOSULFURON</t>
  </si>
  <si>
    <t>AZIMSULFURON</t>
  </si>
  <si>
    <t>BENSULFURON-METHYLE</t>
  </si>
  <si>
    <t>CHLORSULFURON</t>
  </si>
  <si>
    <t>FLAZASULFURON</t>
  </si>
  <si>
    <t>FLUPYRSULFURON-METHYLE</t>
  </si>
  <si>
    <t>FORAMSULFURON</t>
  </si>
  <si>
    <t>IMAZOSULFURON</t>
  </si>
  <si>
    <t>IODOSULFURON-MÉTHYL-SODIUM</t>
  </si>
  <si>
    <t>MESOSULFURON-METHYLE</t>
  </si>
  <si>
    <t>METSULFURON-METHYLE</t>
  </si>
  <si>
    <t>NICOSULFURON</t>
  </si>
  <si>
    <t>OXASULFURON</t>
  </si>
  <si>
    <t>PROSULFURON</t>
  </si>
  <si>
    <t>RIMSULFURON</t>
  </si>
  <si>
    <t>SULFOSULFURON</t>
  </si>
  <si>
    <t>THIFENSULFURON-METHYLE</t>
  </si>
  <si>
    <t>TRIASULFURON</t>
  </si>
  <si>
    <t>TRIBENURON-METHYLE</t>
  </si>
  <si>
    <t>TRIFLUSULFURON</t>
  </si>
  <si>
    <t>TRITOSULFURON</t>
  </si>
  <si>
    <t>ORTHOSULFAMURON</t>
  </si>
  <si>
    <t>ÉTHAMETSULFURON-MÉTHYLE</t>
  </si>
  <si>
    <t>HALOSULFURON-MÉTHYLE</t>
  </si>
  <si>
    <t>LENACILE</t>
  </si>
  <si>
    <t>CHLOROTOLURON</t>
  </si>
  <si>
    <t>DIURON</t>
  </si>
  <si>
    <t>FLUOMETURON</t>
  </si>
  <si>
    <t>ISOPROTURON</t>
  </si>
  <si>
    <t>LINURON</t>
  </si>
  <si>
    <t>MÉTOBROMURON</t>
  </si>
  <si>
    <t>AUTRES HERBICIDES DERIVES D'UREES, D'URACILES OU DE SULPHONYLUREES</t>
  </si>
  <si>
    <t>CLODINAFOP-PROPARGYLE</t>
  </si>
  <si>
    <t>CYHALOFOP-BUTYLE</t>
  </si>
  <si>
    <t>DICLOFOP-METHYLE</t>
  </si>
  <si>
    <t>FENOXAPROP-P-ETHYLE</t>
  </si>
  <si>
    <t>FLUAZIFOP-P-BUTYLE</t>
  </si>
  <si>
    <t>HALOXYFOP-P</t>
  </si>
  <si>
    <t>PROPAQUIZAFOP</t>
  </si>
  <si>
    <t>QUIZALOFOP-P</t>
  </si>
  <si>
    <t>QUIZALOFOP-P-ETHYLE</t>
  </si>
  <si>
    <t>QUIZALOFOP-P-TEFURYLE</t>
  </si>
  <si>
    <t>ETHOFUMESATE</t>
  </si>
  <si>
    <t>DICAMBA</t>
  </si>
  <si>
    <t>DIQUAT</t>
  </si>
  <si>
    <t>CLETHODIME</t>
  </si>
  <si>
    <t>CYCLOXYDIME</t>
  </si>
  <si>
    <t>PROFOXYDIME</t>
  </si>
  <si>
    <t>TEPRALOXYDIME</t>
  </si>
  <si>
    <t>TRALKOXYDIME</t>
  </si>
  <si>
    <t>PYRIDATE</t>
  </si>
  <si>
    <t>FLUMIOXAZINE</t>
  </si>
  <si>
    <t>ACLONIFÈNE</t>
  </si>
  <si>
    <t>BIFENOX</t>
  </si>
  <si>
    <t>OXYFLUORFÈNE</t>
  </si>
  <si>
    <t>IMAZAMOX</t>
  </si>
  <si>
    <t>SULFATE DE FER</t>
  </si>
  <si>
    <t>ISOXAFLUTOLE</t>
  </si>
  <si>
    <t>TOPRAMEZONE</t>
  </si>
  <si>
    <t>HEPTANOATE ET/OU OCTANOATE DE BROMOXYNIL</t>
  </si>
  <si>
    <t>IOXYNIL</t>
  </si>
  <si>
    <t>GLYPHOSATE</t>
  </si>
  <si>
    <t>PINOXADÈNE</t>
  </si>
  <si>
    <t>PYRAFLUFÈNE-ETHYLE</t>
  </si>
  <si>
    <t>CHLORIDAZONE</t>
  </si>
  <si>
    <t>FLURTAMONE</t>
  </si>
  <si>
    <t>PICOLINAFÈNE</t>
  </si>
  <si>
    <t>SEL DE MONOETHANOLAMINE DE LA CLOPYRALIDE</t>
  </si>
  <si>
    <t>PICLORAME</t>
  </si>
  <si>
    <t>HALAUXIFÈNE-MÉTHYLE</t>
  </si>
  <si>
    <t>AMINOPYRALIDE</t>
  </si>
  <si>
    <t>FLUROXYPYR</t>
  </si>
  <si>
    <t>TRICLOPYR</t>
  </si>
  <si>
    <t>QUINMERAC</t>
  </si>
  <si>
    <t>BENTAZONE</t>
  </si>
  <si>
    <t>MOLINATE</t>
  </si>
  <si>
    <t>PROSULFOCARBE</t>
  </si>
  <si>
    <t>TRIALLATE</t>
  </si>
  <si>
    <t>AMITROLE</t>
  </si>
  <si>
    <t>CARFENTRAZONE-ETHYLE</t>
  </si>
  <si>
    <t>PROPOXYCARBAZONE-SODIUM</t>
  </si>
  <si>
    <t>THIENCARBAZONE-METHYLE</t>
  </si>
  <si>
    <t>MESOTRIONE</t>
  </si>
  <si>
    <t>SULCOTRIONE</t>
  </si>
  <si>
    <t>TEMBOTRIONE</t>
  </si>
  <si>
    <t>ACIDE ACÉTIQUE</t>
  </si>
  <si>
    <t>BISPYRIBAC-SODIUM</t>
  </si>
  <si>
    <t>CLOMAZONE</t>
  </si>
  <si>
    <t>FLUROCHLORIDONE</t>
  </si>
  <si>
    <t>OXADIAZONE</t>
  </si>
  <si>
    <t>ACIDE PELARGONIQUE</t>
  </si>
  <si>
    <t>QUINOCLAMINE</t>
  </si>
  <si>
    <t>AUTRES HERBICIDES, DÉFANANTS ET AGENTS ANTIMOUSSE</t>
  </si>
  <si>
    <t>ACRINATHRINE</t>
  </si>
  <si>
    <t>ALPHA-CYPERMETHRINE</t>
  </si>
  <si>
    <t>BETA-CYFLUTHRINE</t>
  </si>
  <si>
    <t>BIFENTHRINE</t>
  </si>
  <si>
    <t>CYPERMETHRINE</t>
  </si>
  <si>
    <t>DELTAMETHRINE</t>
  </si>
  <si>
    <t>ESFENVALERATE</t>
  </si>
  <si>
    <t>ETOFENPROX</t>
  </si>
  <si>
    <t>GAMMA-CYHALOTHRINE</t>
  </si>
  <si>
    <t>LAMBDA-CYHALOTHRINE</t>
  </si>
  <si>
    <t>TAU-FLUVALINATE</t>
  </si>
  <si>
    <t>TEFLUTHRINE</t>
  </si>
  <si>
    <t>ZETA-CYPERMETHRINE</t>
  </si>
  <si>
    <t>BÊTA-CYPERMÉTHRINE</t>
  </si>
  <si>
    <t>AUTRES INSECTICIDES DÉRIVÉS DE PYRÉTHRINOÏDES</t>
  </si>
  <si>
    <t>CYANTRANILIPROLE</t>
  </si>
  <si>
    <t>AUTRES INSECTICIDES DERIVES D'HYDROCARBURES CHLORES</t>
  </si>
  <si>
    <t>METHOMYL</t>
  </si>
  <si>
    <t>OXAMYL</t>
  </si>
  <si>
    <t>FENOXYCARBE</t>
  </si>
  <si>
    <t>CHLORHYDRATE DE FORMETANATE</t>
  </si>
  <si>
    <t>METHIOCARBE</t>
  </si>
  <si>
    <t>PIRIMICARBE</t>
  </si>
  <si>
    <t>AUTRES INSECTICIDES DERIVES DE CARBAMATE ET D'OXIMES-CARBAMATES</t>
  </si>
  <si>
    <t>CHLORPYRIFOS</t>
  </si>
  <si>
    <t>CHLORPYRIFOS-METHYLE</t>
  </si>
  <si>
    <t>DIMETHOATE</t>
  </si>
  <si>
    <t>ETHOPROPHOS</t>
  </si>
  <si>
    <t>MALATHION</t>
  </si>
  <si>
    <t>PHOSMET</t>
  </si>
  <si>
    <t>PIRIMIPHOS-METHYLE</t>
  </si>
  <si>
    <t>AUTRES INSECTICIDES DERIVES D'ORGANOPHOSPHATES</t>
  </si>
  <si>
    <t>ADOXOPHYES ORANA GV, SOUCHE BV-0001</t>
  </si>
  <si>
    <t>BACILLUS THURINGIENSIS SUBSP. ISRAELENSIS (AM65-52)</t>
  </si>
  <si>
    <t>METARHIZIUM ANISOPLIAE VAR. ANISOPLIAE, SOUCHE BIPESCO 5F/52</t>
  </si>
  <si>
    <t>PAECILOMYCES FUMOSOROSEUS, SOUCHE FE9901</t>
  </si>
  <si>
    <t>BACILLUS THURINGIENSIS SUBSP. AIZAWAI (ABTS-1857 ET GC-91)</t>
  </si>
  <si>
    <t>BACILLUS THURINGIENSIS SUBSP. KURSTAKI (ABTS 351, PB 54, SA 11, SA12 ET EG 2348)</t>
  </si>
  <si>
    <t>BACILLUS THURINGIENSIS SUBSP. TENEBRIONIS (NB 176)</t>
  </si>
  <si>
    <t>BEAUVERIA BASSIANA (ATCC 74040 ET GHA)</t>
  </si>
  <si>
    <t>VIRUS DE LA GRANULOSE DE CYDIA POMONELLA (CPGV)</t>
  </si>
  <si>
    <t>VIRUS DE LA POLYHÉDROSE NUCLÉAIRE DE HELICOVERPA ARMIGERA (HEARNPV)</t>
  </si>
  <si>
    <t>LECANICILLIMUM MUSCARIUM (VE6) (PRECEDEMMENT VERTICILLIUM LECANII)</t>
  </si>
  <si>
    <t>VIRUS DE LA POLYHÉDROSE NUCLÉAIRE DE SPODOPTERA LITTORALIS</t>
  </si>
  <si>
    <t>BEAUVERIA BASSIANA, SOUCHE 147</t>
  </si>
  <si>
    <t>BEAUVERIA BASSIANA, SOUCHE NPP11B005</t>
  </si>
  <si>
    <t>ISARIA FUMOSOROSEA APOPKA, SOUCHE 97 (PRÉCÉDEMMENT PAECILOMYCES FUMOSOROSEUS)</t>
  </si>
  <si>
    <t>VIRUS DE LA POLYÉDROSE NUCLÉAIRE DE LA SPODOPTERA EXIGUA</t>
  </si>
  <si>
    <t>HUILE ESSENTIELLE D'ORANGE</t>
  </si>
  <si>
    <t>HUILE ESSENTIELLE DE TAGÈTE</t>
  </si>
  <si>
    <t>AZADIRACHTINE</t>
  </si>
  <si>
    <t>PYRÉTHRINES</t>
  </si>
  <si>
    <t>AUTRES INSECTICIDES D'ORIGINE MICROBIOLOGIQUE OU BOTANIQUE</t>
  </si>
  <si>
    <t>FENPYROXIMATE</t>
  </si>
  <si>
    <t>CLOFENTÉZINE</t>
  </si>
  <si>
    <t>ACÉQUINOCYL</t>
  </si>
  <si>
    <t>CYFLUMÉTOFÈNE</t>
  </si>
  <si>
    <t>AUTRES ACARICIDES</t>
  </si>
  <si>
    <t>ABAMECTINE</t>
  </si>
  <si>
    <t>MILBEMECTINE</t>
  </si>
  <si>
    <t>SPINOSAD</t>
  </si>
  <si>
    <t>EMAMECTINE</t>
  </si>
  <si>
    <t>SPINETORAM</t>
  </si>
  <si>
    <t>DIFLUBENZURON</t>
  </si>
  <si>
    <t>LUFENURON</t>
  </si>
  <si>
    <t>TEFLUBENZURON</t>
  </si>
  <si>
    <t>TRIFLUMURON</t>
  </si>
  <si>
    <t>BIFENAZATE</t>
  </si>
  <si>
    <t>METHOXYFENOZIDE</t>
  </si>
  <si>
    <t>TEBUFENOZIDE</t>
  </si>
  <si>
    <t>CHROMAFENOZIDE</t>
  </si>
  <si>
    <t>CYROMAZINE</t>
  </si>
  <si>
    <t>BUPROFEZINE</t>
  </si>
  <si>
    <t>HEXYTHIAZOX</t>
  </si>
  <si>
    <t>CLOTHIANIDINE</t>
  </si>
  <si>
    <t>THIAMETHOXAME</t>
  </si>
  <si>
    <t>INDOXACARBE</t>
  </si>
  <si>
    <t>PYRIPROXYFÈNE</t>
  </si>
  <si>
    <t>FIPRONIL</t>
  </si>
  <si>
    <t>TEBUFENPYRAD</t>
  </si>
  <si>
    <t>CHLORANTRANILIPROLE</t>
  </si>
  <si>
    <t>PYMETROZINE</t>
  </si>
  <si>
    <t>FLONICAMIDE</t>
  </si>
  <si>
    <t>SULFOXAFLOR</t>
  </si>
  <si>
    <t>ACETAMIPRIDE</t>
  </si>
  <si>
    <t>IMIDACLOPRIDE</t>
  </si>
  <si>
    <t>THIACLOPRIDE</t>
  </si>
  <si>
    <t>FLUPYRADIFURONE</t>
  </si>
  <si>
    <t>SPIRODICLOFÈNE</t>
  </si>
  <si>
    <t>SPIROMESIFÈNE</t>
  </si>
  <si>
    <t>(E,E)-8,10-DODÉCADIÉN-1-OL</t>
  </si>
  <si>
    <t>ACÉTATE DE (Z)-9-DODÉCÉN-1-YLE</t>
  </si>
  <si>
    <t>ACÉTATE DE (Z)-8-DODÉCÉN-1-YLE</t>
  </si>
  <si>
    <t>ACÉTATE DE (2E, 13Z)-OCTADÉCADIÉN-1-YLE</t>
  </si>
  <si>
    <t>ACÉTATE DE (7E, 9E)-DODÉCADIÉN-1-YLE</t>
  </si>
  <si>
    <t>ACÉTATE DE (7E, 9Z)-DODÉCADIÉN-1-YLE</t>
  </si>
  <si>
    <t>ACÉTATE DE (7Z, 11E)-HEXADECADIÉN-1-YLE</t>
  </si>
  <si>
    <t>ACÉTATE DE (7Z, 11Z)-HEXADECADIÉN-1-YLE</t>
  </si>
  <si>
    <t>ACÉTATE DE (9Z, 12E)-TÉTRADÉCADIÉN-1-YLE</t>
  </si>
  <si>
    <t>ACÉTATE DE (E)-11-TÉTRADÉCÉN-1-YLE</t>
  </si>
  <si>
    <t>(E)-5-DÉCÉN-1-OL</t>
  </si>
  <si>
    <t>ACÉTATE DE (E)-5-DÉCÉN-1-YLE</t>
  </si>
  <si>
    <t>ACÉTATE DE (E)-8-DODÉCÉN-1-YLE</t>
  </si>
  <si>
    <t>ACÉTATE DE (E/Z)-8-DODÉCÉN-1-YLE</t>
  </si>
  <si>
    <t>(Z)-11-HEXADÉCÉN-1-OL</t>
  </si>
  <si>
    <t>ACÉTATE DE (Z)-11-HEXADÉCÉN-1-YLE</t>
  </si>
  <si>
    <t>(Z)-11-HEXADÉCÉNAL</t>
  </si>
  <si>
    <t>ACÉTATE DE (Z)-11-TÉTRADÉCÉN-1-YLE</t>
  </si>
  <si>
    <t>(Z)-13-OCTADÉCÉNAL</t>
  </si>
  <si>
    <t>(Z)-7-TÉTRADÉCÉNAL</t>
  </si>
  <si>
    <t>(Z)-8-DODÉCÉN-1-OL</t>
  </si>
  <si>
    <t>(Z)-9-HEXADÉCÉNAL</t>
  </si>
  <si>
    <t>ACÉTATE DE (Z)-9-TÉTRADÉCÉN-1-YLE</t>
  </si>
  <si>
    <t>ACÉTATE DE DODÉCYLE</t>
  </si>
  <si>
    <t>TÉTRADÉCAN-1-OL</t>
  </si>
  <si>
    <t>DODÉCAN-1-OL</t>
  </si>
  <si>
    <t>ACÉTATE DE (E/Z)-9-DODÉCÉN-1-YLE</t>
  </si>
  <si>
    <t>ACÉTATE DE (E,Z,Z)-3,8,11-TÉTRADÉCATRIÉN-1-YLE</t>
  </si>
  <si>
    <t>ACÉTATE DE (E,Z)-3,8-TÉTRADÉCATRIÉN-1-YLE</t>
  </si>
  <si>
    <t>N-TÉTRADÉCYLACÉTATE</t>
  </si>
  <si>
    <t>ACÉTATE DE (Z,E)-9,11-TÉTRADÉCADIÉN-1-YLE</t>
  </si>
  <si>
    <t>ACÉTATE DE (E,Z)-3,13-OCTADÉCADIÉNYLE</t>
  </si>
  <si>
    <t>ACÉTATE DE (Z,Z)-3,13-OCTADÉCADIÉNYLE</t>
  </si>
  <si>
    <t>ACÉTATE D'AMMONIUM</t>
  </si>
  <si>
    <t>PUTRESCINE (1,4-DIAMINOBUTANE)</t>
  </si>
  <si>
    <t>CHLORHYDRATE DE TRIMÉTHYLAMINE</t>
  </si>
  <si>
    <t>ACÉTATE DE (Z)-13-HEXADÉCÉN-11-YN-1-YLE</t>
  </si>
  <si>
    <t>ISOBUTYRATE DE (Z,Z,Z,Z)-7,13,16,19-DOCOSATÉTRAÉN-1-YLE</t>
  </si>
  <si>
    <t>RESCALURE</t>
  </si>
  <si>
    <t>PROTÉINES HYDROLYSÉES</t>
  </si>
  <si>
    <t>ETOXAZOLE</t>
  </si>
  <si>
    <t>ACIDES GRAS C7-C18 ET SELS DE POTASSIUM NON SATURÉS C18 (CAS 67701-09-1)</t>
  </si>
  <si>
    <t>ESTERS DE METHYLE D'ACIDES GRAS C8-C10 (CAS 85566-26-3)</t>
  </si>
  <si>
    <t>FENAZAQUIN</t>
  </si>
  <si>
    <t>KIESELGUHR (TERRE DE DIATOMEE)</t>
  </si>
  <si>
    <t>ACIDE LAURIQUE (CAS 143-07-7)</t>
  </si>
  <si>
    <t>METAFLUMIZONE</t>
  </si>
  <si>
    <t>DÉCANOATE DE MÉTHYLE (CAS 110-42-9)</t>
  </si>
  <si>
    <t>OCTANOATE DE MÉTHYLE (CAS 111-11-5)</t>
  </si>
  <si>
    <t>ACIDE OLÉIQUE (CAS 112-80-1)</t>
  </si>
  <si>
    <t>HUILE DE PARAFFINE (CAS 64742-46-7)</t>
  </si>
  <si>
    <t>HUILE DE PARAFFINE (CAS 72623-86-0)</t>
  </si>
  <si>
    <t>HUILE DE PARAFFINE (CAS 8042-47-5)</t>
  </si>
  <si>
    <t>HUILE DE PARAFFINE (CAS 97862-82-3)</t>
  </si>
  <si>
    <t>PHOSPHANE</t>
  </si>
  <si>
    <t>PYRIDABÈNE</t>
  </si>
  <si>
    <t>PYRIDALYL</t>
  </si>
  <si>
    <t>SPIROTETRAMATE</t>
  </si>
  <si>
    <t>FLUORURE DE SULFURYLE</t>
  </si>
  <si>
    <t>ACIDES GRAS C7 À C20</t>
  </si>
  <si>
    <t>PHOSPHURE D'ALUMINIUM</t>
  </si>
  <si>
    <t>PHOSPHURE DE MAGNÉSIUM</t>
  </si>
  <si>
    <t>DIOXYDE DE CARBONE</t>
  </si>
  <si>
    <t>MALTODEXTRINE</t>
  </si>
  <si>
    <t>MÉLANGE DE TERPÉNOÏDES QRD 460</t>
  </si>
  <si>
    <t>FLUBENDIAMIDE</t>
  </si>
  <si>
    <t>AUTRES INSECTICIDES–ACARICIDES</t>
  </si>
  <si>
    <t>PHOSPHATE FERRIQUE</t>
  </si>
  <si>
    <t>METALDEHYDE</t>
  </si>
  <si>
    <t>AUTRES MOLLUSCIDES</t>
  </si>
  <si>
    <t>1-METHYLCYCLOPROPÈNE</t>
  </si>
  <si>
    <t>CHLORMEQUAT</t>
  </si>
  <si>
    <t>DAMINOZIDE</t>
  </si>
  <si>
    <t>ETHEPHON</t>
  </si>
  <si>
    <t>ÉTHYLÈNE</t>
  </si>
  <si>
    <t>FORCHLORFENURON</t>
  </si>
  <si>
    <t>ACIDE GIBBERELLIQUE</t>
  </si>
  <si>
    <t>GIBBERELLINE</t>
  </si>
  <si>
    <t>IMAZAQUINE</t>
  </si>
  <si>
    <t>HYDRAZIDE MALÉIQUE</t>
  </si>
  <si>
    <t>MEPIQUAT</t>
  </si>
  <si>
    <t>PACLOBUTRAZOL</t>
  </si>
  <si>
    <t>PROHEXADIONE-CALCIUM</t>
  </si>
  <si>
    <t>5-NITROGUAIACOLATE DE SODIUM</t>
  </si>
  <si>
    <t>O-NITROPHENOLATE DE SODIUM</t>
  </si>
  <si>
    <t>P-NITROPHENOLATE DE SODIUM</t>
  </si>
  <si>
    <t>TRINEXAPAC-ETHYLE</t>
  </si>
  <si>
    <t>FLUMÉTRALINE</t>
  </si>
  <si>
    <t>ACIDE 1-NAPHTHYLACETIQUE (1-NAA)</t>
  </si>
  <si>
    <t>1-DECANOL</t>
  </si>
  <si>
    <t>1-NAPHTHYLACETAMIDE (1-NAD)</t>
  </si>
  <si>
    <t>6-BENZYLADENINE</t>
  </si>
  <si>
    <t>ACIDE INDOLYLBUTYRIQUE</t>
  </si>
  <si>
    <t>SINTOFEN (AKA CINTOFEN)</t>
  </si>
  <si>
    <t>1,4-DIMETHYLNAPHTALÈNE</t>
  </si>
  <si>
    <t>THIOSULFATE DE SODIUM ET D'ARGENT</t>
  </si>
  <si>
    <t>ACIDE S-ABSCISSIQUE</t>
  </si>
  <si>
    <t>AUTRES REGULATEURS PHYSIOLOGIQUES DE CROISSANCE DES VEGETAUX</t>
  </si>
  <si>
    <t>CARVONE</t>
  </si>
  <si>
    <t>AUTRES INHIBITEURS DE GERMINATION</t>
  </si>
  <si>
    <t>EXTRAIT D'ALGUES MARINES (PRÉCÉDEMMENT “EXTRAIT D'ALGUES MARINES ET ALGUES”)</t>
  </si>
  <si>
    <t>AUTRES RÉGULATEURS DE CROISSANCE DES VÉGÉTAUX</t>
  </si>
  <si>
    <t>HUILES MINÉRALES</t>
  </si>
  <si>
    <t>HUILES VEGETALES/HUILE DE CITRONNELLE</t>
  </si>
  <si>
    <t>HUILES VEGETALES/HUILE DE GIROFLE</t>
  </si>
  <si>
    <t>HUILES VEGETALES/HUILE DE COLZA</t>
  </si>
  <si>
    <t>HUILES VEGETALES/HUILE DE MENTHE VERTE</t>
  </si>
  <si>
    <t>AUTRES HUILES VÉGÉTALES</t>
  </si>
  <si>
    <t>PAECILOMYCES LILACINUS, SOUCHE 251</t>
  </si>
  <si>
    <t>BACILLUS FIRMUS I-1582</t>
  </si>
  <si>
    <t>FÉNAMIPHOS</t>
  </si>
  <si>
    <t>FOSTHIAZATE</t>
  </si>
  <si>
    <t>DAZOMET</t>
  </si>
  <si>
    <t>METHAM-SODIUM</t>
  </si>
  <si>
    <t>AUTRES STÉRILISANTS DU SOL</t>
  </si>
  <si>
    <t>PHOSPHURE DE CALCIUM</t>
  </si>
  <si>
    <t>DIFENACOUM</t>
  </si>
  <si>
    <t>PHOSPHURE DE ZINC</t>
  </si>
  <si>
    <t>BROMADIOLONE</t>
  </si>
  <si>
    <t>AUTRES RODENTICIDES</t>
  </si>
  <si>
    <t>AUTRES DÉSINFECTANTS</t>
  </si>
  <si>
    <t>SILICATE D'ALUMINIUM (KAOLIN)</t>
  </si>
  <si>
    <t>FARINE DE SANG</t>
  </si>
  <si>
    <t>CARBURE DE CALCIUM</t>
  </si>
  <si>
    <t>CARBONATE DE CALCIUM</t>
  </si>
  <si>
    <t>BENZOATE DE DÉNATONIUM</t>
  </si>
  <si>
    <t>CALCAIRE</t>
  </si>
  <si>
    <t>MÉTHYL-NONYLCÉTONE</t>
  </si>
  <si>
    <t>POUDRE DE QUARTZ</t>
  </si>
  <si>
    <t>RÉPULSIFS OLFACTIFS/HUILE DE TALL BRUTE</t>
  </si>
  <si>
    <t>RÉPULSIFS OLFACTIFS/BRAI D'HUILE DE TALL</t>
  </si>
  <si>
    <t>SILICOALUMINATE DE SODIUM</t>
  </si>
  <si>
    <t>RÉSIDUS DE DISTILLATION DE GRAISSES</t>
  </si>
  <si>
    <t>RÉPULSIFS OLFACTIFS/HUILE DE POISSON</t>
  </si>
  <si>
    <t>RÉPULSIFS OLFACTIFS/GRAISSE OVINE</t>
  </si>
  <si>
    <t>EXTRAIT D'AIL</t>
  </si>
  <si>
    <t>POIVRE</t>
  </si>
  <si>
    <t>AUTRES RÉPULSIFS</t>
  </si>
  <si>
    <t>ACIDE CAPRIQUE</t>
  </si>
  <si>
    <t>ACIDE CAPRYLIQUE</t>
  </si>
  <si>
    <t>HEPTAMALOXYGLUCAN</t>
  </si>
  <si>
    <t>VIRUS DE LA MOSAÏQUE JAUNE DE LA COURGETTE (SOUCHE FAIBLE)</t>
  </si>
  <si>
    <t>VIRUS DE LA MOSAÏQUE DU PÉPINO, SOUCHE CH2, ISOLAT 1906</t>
  </si>
  <si>
    <t>AUTRES PRODUITS PHYTOPHARMACEUTIQUES</t>
  </si>
  <si>
    <t>Fosétyl-Al</t>
  </si>
  <si>
    <t>A</t>
  </si>
  <si>
    <t>2-amino-4-(hydroxymethylphosphinyl) butyrate d'ammonium - précédemment Glufosinate</t>
  </si>
  <si>
    <t>Acide oléique (Cas 112-80-1)</t>
  </si>
  <si>
    <t>Huile de paraffine (Cas 8042-47-5)</t>
  </si>
  <si>
    <t>Esters de méthyle D’Acides Gras C8-C10 (Cas 85566-26-3)</t>
  </si>
  <si>
    <t>Phosphure de zinc</t>
  </si>
  <si>
    <t>Huiles végétales/Essence de colza</t>
  </si>
  <si>
    <t>Oxyde de fenbutatine</t>
  </si>
  <si>
    <t>Alpha-cyperméthrine</t>
  </si>
  <si>
    <t>Coniothyrium minitans</t>
  </si>
  <si>
    <t>Autres sels de cuivre</t>
  </si>
  <si>
    <t>Oxyde de cuivre (I)</t>
  </si>
  <si>
    <t>Sulfate de fer</t>
  </si>
  <si>
    <t>Acide gibbérellique</t>
  </si>
  <si>
    <t>2014-15</t>
  </si>
  <si>
    <t>2015-16</t>
  </si>
  <si>
    <t>2016-17</t>
  </si>
  <si>
    <t>2-amino-4-(hydroxymethylphosphinyl) butyrate d'ammonium - précédem. Glufosinate</t>
  </si>
  <si>
    <t>AAA</t>
  </si>
  <si>
    <t>Winterweizen</t>
  </si>
  <si>
    <t>Winterroggen</t>
  </si>
  <si>
    <t>Wintergerste</t>
  </si>
  <si>
    <t>Sommergerste</t>
  </si>
  <si>
    <t>Hydroxyde De Cuivre</t>
  </si>
  <si>
    <t>Oxyde De Cuivre (I)</t>
  </si>
  <si>
    <t>Oxychlorure De Cuivre</t>
  </si>
  <si>
    <t>Metrafenone</t>
  </si>
  <si>
    <t>Herbicides, Défanants Et Agents Antimousse</t>
  </si>
  <si>
    <t>Metosulam</t>
  </si>
  <si>
    <t>Iodosulfuron-Méthyl-Sodium</t>
  </si>
  <si>
    <t>Insecticides Et Acaricides</t>
  </si>
  <si>
    <t>Alpha-Cypermethrine</t>
  </si>
  <si>
    <t>Molluscicides, Total:</t>
  </si>
  <si>
    <t>Régulateurs De Croissance Des Végétaux, Total:</t>
  </si>
  <si>
    <t>Acide Gibberellique</t>
  </si>
  <si>
    <t>Prohexadione-Calcium</t>
  </si>
  <si>
    <t>Phosphure De Zinc</t>
  </si>
  <si>
    <t>seigle d'hiver</t>
  </si>
  <si>
    <t>avoine</t>
  </si>
  <si>
    <t>triticale</t>
  </si>
  <si>
    <t>colza</t>
  </si>
  <si>
    <t>pommes de terre</t>
  </si>
  <si>
    <t>mais</t>
  </si>
  <si>
    <t>vignes</t>
  </si>
  <si>
    <t>orge d'été</t>
  </si>
  <si>
    <t>année culturale</t>
  </si>
  <si>
    <t>culture</t>
  </si>
  <si>
    <t>surface (ha)</t>
  </si>
  <si>
    <t>total</t>
  </si>
  <si>
    <t>Substances actives en kg</t>
  </si>
  <si>
    <t>Herbicides. défanants et agents antimousse</t>
  </si>
  <si>
    <t>Pflanzenschutzmittelstatsitik WJ (2016-) 2017</t>
  </si>
  <si>
    <t>Summe Ldw</t>
  </si>
  <si>
    <t>Molluscides</t>
  </si>
  <si>
    <t>Pflanzenschutzmittelstatsitik WJ (2017-) 2018</t>
  </si>
  <si>
    <t>2017-18</t>
  </si>
  <si>
    <t>Zeta-Cypermethrine</t>
  </si>
  <si>
    <t>Acetamipride</t>
  </si>
  <si>
    <t>Phosphate Ferrique</t>
  </si>
  <si>
    <t>Pflanzenschutzmittelstatsitik WJ (2018-) 2019</t>
  </si>
  <si>
    <t>Sommerweizen</t>
  </si>
  <si>
    <t>Hartweizen</t>
  </si>
  <si>
    <t>Roggen</t>
  </si>
  <si>
    <t>Feldfutter</t>
  </si>
  <si>
    <t>Dauergrünland</t>
  </si>
  <si>
    <t>Trauben</t>
  </si>
  <si>
    <t>2018-19</t>
  </si>
  <si>
    <t>blé dur</t>
  </si>
  <si>
    <t>prairie permanente</t>
  </si>
  <si>
    <t>prairie temporaire</t>
  </si>
  <si>
    <t>x</t>
  </si>
  <si>
    <t>Total</t>
  </si>
  <si>
    <t>Subst</t>
  </si>
  <si>
    <t>Fongicides et Bactéricides</t>
  </si>
  <si>
    <r>
      <t xml:space="preserve">"Big movers" - substances actives en kg </t>
    </r>
    <r>
      <rPr>
        <i/>
        <vertAlign val="superscript"/>
        <sz val="9"/>
        <rFont val="Arial"/>
        <family val="2"/>
      </rPr>
      <t>1)</t>
    </r>
  </si>
  <si>
    <t>B_Version française</t>
  </si>
  <si>
    <t>C_Version anglaise</t>
  </si>
  <si>
    <t>ZR</t>
  </si>
  <si>
    <t>Dénominations communes des substances Nomenclature commune</t>
  </si>
  <si>
    <t>BORDEAUX MIXTURE</t>
  </si>
  <si>
    <t>COPPER HYDROXIDE</t>
  </si>
  <si>
    <t>COPPER (I) OXIDE</t>
  </si>
  <si>
    <t>COPPER OXYCHLORIDE</t>
  </si>
  <si>
    <t>TRIBASIC COPPER SULFATE</t>
  </si>
  <si>
    <t>OTHER COPPER SALTS</t>
  </si>
  <si>
    <t>SULFUR</t>
  </si>
  <si>
    <t>LIME SULFUR (CALCIUM POLY­ SULFID)</t>
  </si>
  <si>
    <t>POTASSIUM PHOSPHONATES (FORMERLY POTASSIUM PHOS­ PHITE)</t>
  </si>
  <si>
    <t>DISODIUM PHOSPHONATE</t>
  </si>
  <si>
    <t>POTASSIUM HYDROGEN CARB­ ONATE</t>
  </si>
  <si>
    <t>OTHER INORGANIC FUNGICIDES</t>
  </si>
  <si>
    <t>DIETHOFENCARB</t>
  </si>
  <si>
    <t>BENTHIAVALICARB-ISOPROPYL</t>
  </si>
  <si>
    <t>IPROVALICARB</t>
  </si>
  <si>
    <t>PROPAMOCARB</t>
  </si>
  <si>
    <t>MANCOZEB</t>
  </si>
  <si>
    <t>MANEB</t>
  </si>
  <si>
    <t>METIRAM</t>
  </si>
  <si>
    <t>PROPINEB</t>
  </si>
  <si>
    <t>THIRAM</t>
  </si>
  <si>
    <t>ZIRAM</t>
  </si>
  <si>
    <t>OTHER FUNGICIDES BASED ON CARBAMATES AND DITHIOC­ ARBAMATES</t>
  </si>
  <si>
    <t>CARBENDAZIM</t>
  </si>
  <si>
    <t>THIOPHANATE-METHYL</t>
  </si>
  <si>
    <t>OTHER FUNGICIDES BASED ON BENZIMIDAZOLES</t>
  </si>
  <si>
    <t>CYAZOFAMID</t>
  </si>
  <si>
    <t>AMETOCTRADIN</t>
  </si>
  <si>
    <t>OTHER FUNGICIDES BASED ON IMIDAZOLES AND TRIAZOLES</t>
  </si>
  <si>
    <t>DIMETHOMORPH</t>
  </si>
  <si>
    <t>DODEMORPH</t>
  </si>
  <si>
    <t>FENPROPIMORPH</t>
  </si>
  <si>
    <t>OTHER FUNGICIDES BASED ON MORPHOLINES</t>
  </si>
  <si>
    <t>AMPELOMYCES QUISQUALIS STRAIN AQ10</t>
  </si>
  <si>
    <t>AUREOBASIDIUM PULLULANS (STRAINS DSM 14940-1)</t>
  </si>
  <si>
    <t>BACILLUS SUBTILIS STR. QST 713</t>
  </si>
  <si>
    <t>GLIOCLADIUM  CATENULATUM STRAIN J1446</t>
  </si>
  <si>
    <t>PSEUDOMONAS CHLORORAPHIS STRAIN MA342</t>
  </si>
  <si>
    <t>CANDIDA OLEOPHILA STRAIN O</t>
  </si>
  <si>
    <t>PHLEBIOPSIS GIGANTEA (SEVERAL STRAINS)</t>
  </si>
  <si>
    <t>PSEUDOMONAS SP. STRAIN DSMZ 13134</t>
  </si>
  <si>
    <t>STREPTOMYCES K61 (K61) (FORMERLY STREPTOMYCES GRISEOVIRIDIS)</t>
  </si>
  <si>
    <t>TRICHODERMA ASPELLERUM (ICC012) (T25) (TV1) (FORMERLY T. HARZIANUM)</t>
  </si>
  <si>
    <t>TRICHODERMA ASPERELLUM (STRAIN T34)</t>
  </si>
  <si>
    <t>TRICHODERMA ATROVIRIDE (IMI 206040) (T 11) (FORMERLY TRICHODERMA HARZIANUM)</t>
  </si>
  <si>
    <t>TRICHODERMA ATROVIRIDE STRAIN I-1237</t>
  </si>
  <si>
    <t>TRICHODERMA GAMSII (FORMERLY T. VIRIDE) (ICC080)</t>
  </si>
  <si>
    <t>VERTICILLIUM ALBO-ATRUM (WCS850) (FORMERLY VERTICILLIUM DAHLIAE)</t>
  </si>
  <si>
    <t>BACILLUS AMYLOLIQUE­ FACIENS MBI 600</t>
  </si>
  <si>
    <t>BACILLUS AMYLOLIQUEFACI­ ENS STRAIN FZB24</t>
  </si>
  <si>
    <t>SACCHAROMYCES CEREVISIAE STRAIN LAS02</t>
  </si>
  <si>
    <t>TRICHODERMA ATROVIRIDE STRAIN SC1</t>
  </si>
  <si>
    <t>BACILLUS AMYLOLIQUEFACIENS SUBSP.PLANTARUM D747</t>
  </si>
  <si>
    <t>EUGENOL</t>
  </si>
  <si>
    <t>GERANIOL</t>
  </si>
  <si>
    <t>EXTRACT FROM TEA TREE</t>
  </si>
  <si>
    <t>LAMINARIN</t>
  </si>
  <si>
    <t>REYNOUTRIA SACCHALINENSIS EXTRACT</t>
  </si>
  <si>
    <t>CEREVISANE</t>
  </si>
  <si>
    <t>SODIUM HYPOCHLORITE</t>
  </si>
  <si>
    <t>ALUMINIUM SULFATE</t>
  </si>
  <si>
    <t>CYFLUFENAMID</t>
  </si>
  <si>
    <t>MANDIPROPAMID</t>
  </si>
  <si>
    <t>PENTHIOPYRAD</t>
  </si>
  <si>
    <t>ISOFETAMID</t>
  </si>
  <si>
    <t>MANDESTROBIN</t>
  </si>
  <si>
    <t>BOSCALID</t>
  </si>
  <si>
    <t>CARBOXIN</t>
  </si>
  <si>
    <t>METALAXYL</t>
  </si>
  <si>
    <t>BIXAFEN</t>
  </si>
  <si>
    <t>PENFLUFEN</t>
  </si>
  <si>
    <t>SEDAXANE</t>
  </si>
  <si>
    <t>2,5-DICHLOROBENZOIC ACID METHYLESTER</t>
  </si>
  <si>
    <t>TOLCLOFOS-METHYL</t>
  </si>
  <si>
    <t>HYMEXAZOL</t>
  </si>
  <si>
    <t>8-HYDROXYQUINOLINE SULFATE (8-HYDROXYQUI­ NOLINE INCL. OXYQUINOLEINE)</t>
  </si>
  <si>
    <t>QUINOXYFEN</t>
  </si>
  <si>
    <t>DITHIANON</t>
  </si>
  <si>
    <t>AZOXYSTROBIN</t>
  </si>
  <si>
    <t>DIMOXYSTROBIN</t>
  </si>
  <si>
    <t>FLUOXASTROBIN</t>
  </si>
  <si>
    <t>KRESOXIM-METHYL</t>
  </si>
  <si>
    <t>UREA</t>
  </si>
  <si>
    <t>2-PHENYLPHENOL</t>
  </si>
  <si>
    <t>ACIBENZOLAR -S-METHYL</t>
  </si>
  <si>
    <t>ASCORBIC ACID</t>
  </si>
  <si>
    <t>BENZOIC ACID</t>
  </si>
  <si>
    <t>FENPROPIDIN</t>
  </si>
  <si>
    <t>PROQUINAZID</t>
  </si>
  <si>
    <t>VALIFENALATE (FORMERLY VALIPHENAL)</t>
  </si>
  <si>
    <t>DIMETHYL DISULPHIDE</t>
  </si>
  <si>
    <t>OTHER FUNGICIDES, NOT CLAS­ SIFIED</t>
  </si>
  <si>
    <t>OTHER HERBICIDES BASED ON PHENOXY-PHYTOHORMONES</t>
  </si>
  <si>
    <t>METAMITRON</t>
  </si>
  <si>
    <t>METRIBUZIN</t>
  </si>
  <si>
    <t>OTHER HERBICIDES BASED ON TRIAZINES AND TRIAZINONES</t>
  </si>
  <si>
    <t>BEFLUBUTAMID</t>
  </si>
  <si>
    <t>DIMETHENAMID-P</t>
  </si>
  <si>
    <t>ISOXABEN</t>
  </si>
  <si>
    <t>PENOXSULAM</t>
  </si>
  <si>
    <t>METAZACHLOR</t>
  </si>
  <si>
    <t>DIMETHACHLOR</t>
  </si>
  <si>
    <t>S-METOLACHLOR</t>
  </si>
  <si>
    <t>OTHER HERBICIDES BASED ON AMIDES AND ANILIDES</t>
  </si>
  <si>
    <t>CHLORPROPHAM</t>
  </si>
  <si>
    <t>DESMEDIPHAM</t>
  </si>
  <si>
    <t>PHENMEDIPHAM</t>
  </si>
  <si>
    <t>OTHER HERBICIDES BASED ON CARBAMATES AND BIS-CAR­ BAMATES</t>
  </si>
  <si>
    <t>BENFLURALIN</t>
  </si>
  <si>
    <t>PENDIMETHALIN</t>
  </si>
  <si>
    <t>OTHER HERBICIDES BASED ON DINITROANILINE DERIVATIVES</t>
  </si>
  <si>
    <t>BENSULFURON-METHYL</t>
  </si>
  <si>
    <t>FLUPYRSULFURON-METHYL</t>
  </si>
  <si>
    <t>IODOSULFURON-METHYL- SODIUM</t>
  </si>
  <si>
    <t>MESOSULFURON-METHYL</t>
  </si>
  <si>
    <t>METSULFURON-METHYL</t>
  </si>
  <si>
    <t>THIFENSULFURON-METHYL</t>
  </si>
  <si>
    <t>TRIBENURON-METHYL</t>
  </si>
  <si>
    <t>ETHAMETSULFURON-METHYL</t>
  </si>
  <si>
    <t>HALOSULFURON METHYL</t>
  </si>
  <si>
    <t>LENACIL</t>
  </si>
  <si>
    <t>METOBROMURON</t>
  </si>
  <si>
    <t>OTHER HERBICIDES BASED ON DERIVATIVES OF UREA, OF URACIL OR OF SULFONYLUREA</t>
  </si>
  <si>
    <t>CLODINAFOP-PROPARGYL</t>
  </si>
  <si>
    <t>CYHALOFOP-BUTYL</t>
  </si>
  <si>
    <t>DICLOFOP-METHYL</t>
  </si>
  <si>
    <t>FENOXAPROP-P-ETHYL</t>
  </si>
  <si>
    <t>FLUAZIFOP-P-BUTYL</t>
  </si>
  <si>
    <t>QUIZALOFOP-P-ETHYL</t>
  </si>
  <si>
    <t>QUIZALOFOP-P-TEFURYL</t>
  </si>
  <si>
    <t>CLETHODIM</t>
  </si>
  <si>
    <t>CYCLOXYDIM</t>
  </si>
  <si>
    <t>PROFOXYDIM</t>
  </si>
  <si>
    <t>TEPRALOXYDIM</t>
  </si>
  <si>
    <t>TRALKOXYDIM</t>
  </si>
  <si>
    <t>FLUMIOXAZIN</t>
  </si>
  <si>
    <t>ACLONIFEN</t>
  </si>
  <si>
    <t>OXYFLUORFEN</t>
  </si>
  <si>
    <t>IRON SULFATE</t>
  </si>
  <si>
    <t>BROMOXYNIL OCTANOATE AND/OR HEPTANOATE</t>
  </si>
  <si>
    <t>GLUFOSINATE-AMMONIUM</t>
  </si>
  <si>
    <t>PINOXADEN</t>
  </si>
  <si>
    <t>PYRAFLUFEN-ETHYL</t>
  </si>
  <si>
    <t>CHLORIDAZON</t>
  </si>
  <si>
    <t>PICOLINAFEN</t>
  </si>
  <si>
    <t>CLOPYRALID MONOETHA­ NOLAMIN SALT</t>
  </si>
  <si>
    <t>PICLORAM</t>
  </si>
  <si>
    <t>HALAUXIFEN-METHYL</t>
  </si>
  <si>
    <t>AMINOPYRALID</t>
  </si>
  <si>
    <t>PROSULFOCARB</t>
  </si>
  <si>
    <t>TRI-ALLATE</t>
  </si>
  <si>
    <t>CARFENTRAZONE-ETHYL</t>
  </si>
  <si>
    <t>THIENCARBAZONE-METHYL</t>
  </si>
  <si>
    <t>ACETIC ACID</t>
  </si>
  <si>
    <t>BISPYRIBAC SODIUM</t>
  </si>
  <si>
    <t>OXADIAZON</t>
  </si>
  <si>
    <t>PELARGONIC ACID</t>
  </si>
  <si>
    <t>OTHER HERBICIDES HAULM DESTRUCTOR MOSS KILLER</t>
  </si>
  <si>
    <t>ACRINATHRIN</t>
  </si>
  <si>
    <t>ALPHA-CYPERMETHRIN</t>
  </si>
  <si>
    <t>BETA-CYFLUTHRIN</t>
  </si>
  <si>
    <t>BIFENTHRIN</t>
  </si>
  <si>
    <t>CYPERMETHRIN</t>
  </si>
  <si>
    <t>DELTAMETHRIN</t>
  </si>
  <si>
    <t>GAMMA-CYHALOTHRIN</t>
  </si>
  <si>
    <t>LAMBDA-CYHALOTHRIN</t>
  </si>
  <si>
    <t>TEFLUTHRIN</t>
  </si>
  <si>
    <t>ZETA-CYPERMETHRIN</t>
  </si>
  <si>
    <t>BETA-CYPERMETHRIN</t>
  </si>
  <si>
    <t>OTHER INSECTICIDES BASED ON PYRETHROIDS</t>
  </si>
  <si>
    <t>OTHER INSECTICIDES BASED ON CHLORINATED HYDROCARBONS</t>
  </si>
  <si>
    <t>FENOXYCARB</t>
  </si>
  <si>
    <t>FORMETANATE-HYDRO­ CHLORIDE</t>
  </si>
  <si>
    <t>METHIOCARB</t>
  </si>
  <si>
    <t>PIRIMICARB</t>
  </si>
  <si>
    <t>OTHER INSECTICIDES BASED ON CARBAMATE AND OXIME-CAR­ BAMATE</t>
  </si>
  <si>
    <t>CHLORPYRIFOS-METHYL</t>
  </si>
  <si>
    <t>PIRIMIPHOS-METHYL</t>
  </si>
  <si>
    <t>OTHER INSECTICIDES BASED ON ORGANOPHOSPHATES</t>
  </si>
  <si>
    <t>ADOXOPHYES ORANA GV STRAIN BV-0001</t>
  </si>
  <si>
    <t>METARHIZIUM ANISOPLIAE VAR. ANISOPLIAE STRAIN BIPESCO 5F/52</t>
  </si>
  <si>
    <t>PAECILOMYCES FUMOSO­ ROSEUS STRAIN FE9901</t>
  </si>
  <si>
    <t>BACILLUS THURINGIENSIS SUBSP. AIZAWAI (ABTS-1857 AND GC-91)</t>
  </si>
  <si>
    <t>BACILLUS THURINGIENSIS SUBSP. KURSTAKI (ABTS   351, PB 54, SA 11, SA12 AND EG 2348)</t>
  </si>
  <si>
    <t>BEAUVERIA BASSIANA (ATCC 74040 AND GHA)</t>
  </si>
  <si>
    <t>CYDIA POMONELLA GRANULOSIS VIRUS (CPGV)</t>
  </si>
  <si>
    <t>HELICOVERPA ARMIGERA NUCLEOPOLYHEDROVIRUS (HE­ ARNPV)</t>
  </si>
  <si>
    <t>LECANICILLIMUM MUSCARIUM (VE6) (FORMERLY VERTICILLIUM LECANII)</t>
  </si>
  <si>
    <t>SPODOPTERA LITTORALIS NUCLEOPOLYHEDROVIRUS</t>
  </si>
  <si>
    <t>BEAUVERIA BASSIANA STRAIN 147</t>
  </si>
  <si>
    <t>BEAUVERIA BASSIANA STRAIN NPP11B005</t>
  </si>
  <si>
    <t>ISARIA FUMOSOROSEA APOPKA STRAIN 97 (FORMELY PAECI­ LOMYCES FUMOSOROSEUS)</t>
  </si>
  <si>
    <t>SPODOPTERA EXIGUA NUCLEAR POLYHEDROSIS VIRUS</t>
  </si>
  <si>
    <t>ORANGE OIL</t>
  </si>
  <si>
    <t>TAGETES OIL</t>
  </si>
  <si>
    <t>AZADIRACHTIN</t>
  </si>
  <si>
    <t>PYRETHRINS</t>
  </si>
  <si>
    <t>OTHER INSECTICIDES OF MICROBI­ OLOGICAL OR BOTANICAL ORIGIN</t>
  </si>
  <si>
    <t>CLOFENTEZINE</t>
  </si>
  <si>
    <t>ACEQUINOCYL</t>
  </si>
  <si>
    <t>CYFLUMETOFEN</t>
  </si>
  <si>
    <t>OTHER ACARICIDES</t>
  </si>
  <si>
    <t>ABAMECTIN</t>
  </si>
  <si>
    <t>MILBEMECTIN</t>
  </si>
  <si>
    <t>EMAMECTIN</t>
  </si>
  <si>
    <t>BUPROFEZIN</t>
  </si>
  <si>
    <t>CLOTHIANIDIN</t>
  </si>
  <si>
    <t>THIAMETHOXAM</t>
  </si>
  <si>
    <t>INDOXACARB</t>
  </si>
  <si>
    <t>PYRIPROXYFEN</t>
  </si>
  <si>
    <t>FLONICAMID</t>
  </si>
  <si>
    <t>ACETAMIPRID</t>
  </si>
  <si>
    <t>IMIDACLOPRID</t>
  </si>
  <si>
    <t>THIACLOPRID</t>
  </si>
  <si>
    <t>SPIRODICLOFEN</t>
  </si>
  <si>
    <t>SPIROMESIFEN</t>
  </si>
  <si>
    <t>(E,E)-8,10-DODECADIEN-1-OL</t>
  </si>
  <si>
    <t>(Z)-9-DODECEN-1-YL ACETATE</t>
  </si>
  <si>
    <t>(Z)-8-DODECEN-1-YL ACETATE</t>
  </si>
  <si>
    <t>(2E, 13Z)-OCTADECADIEN-1-YL ACETATE</t>
  </si>
  <si>
    <t>(7E, 9E)-DODECADIEN 1-YL ACETATE</t>
  </si>
  <si>
    <t>(7E, 9Z)-DODECADIEN 1-YL ACETATE</t>
  </si>
  <si>
    <t>(7Z, 11E)-HEXADECADIEN-1-YL ACETATE</t>
  </si>
  <si>
    <t>(7Z, 11Z)-HEXADECADIEN-1-YL ACETATE</t>
  </si>
  <si>
    <t>(9Z, 12E)-TETRADECADIEN-1-YL ACETATE</t>
  </si>
  <si>
    <t>(E)-11-TETRADECEN-1-YL ACETATE</t>
  </si>
  <si>
    <t>(E)-5-DECEN-1-OL</t>
  </si>
  <si>
    <t>(E)-5-DECEN-1-YL-ACETATE</t>
  </si>
  <si>
    <t>(E)-8-DODECEN-1-YL ACETATE</t>
  </si>
  <si>
    <t>(E/Z)-8-DODECEN-1-YL ACETATE</t>
  </si>
  <si>
    <t>(Z)-11-HEXADECEN-1-OL</t>
  </si>
  <si>
    <t>(Z)-11-HEXADECEN-1-YL ACETATE</t>
  </si>
  <si>
    <t>(Z)-11-HEXADECENAL</t>
  </si>
  <si>
    <t>(Z)-11-TETRADECEN-1-YL ACETATE</t>
  </si>
  <si>
    <t>(Z)-13-OCTADECENAL</t>
  </si>
  <si>
    <t>(Z)-7-TETRADECENAL</t>
  </si>
  <si>
    <t>(Z)-8-DODECEN-1-OL</t>
  </si>
  <si>
    <t>(Z)-9-HEXADECENAL</t>
  </si>
  <si>
    <t>(Z)-9-TETRADECEN-1-YL ACETATE</t>
  </si>
  <si>
    <t>DODECYL ACETATE</t>
  </si>
  <si>
    <t>TETRADECAN-1-OL</t>
  </si>
  <si>
    <t>DODECAN-1-OL</t>
  </si>
  <si>
    <t>(E/Z)-9-DODECEN-1-YL ACETATE</t>
  </si>
  <si>
    <t>(E,Z,Z)-3,8,11-TETRADECATRIEN- 1-YL ACETATE</t>
  </si>
  <si>
    <t>(E,Z)-3,8-TETRADECATRIEN-1-YL ACETATE</t>
  </si>
  <si>
    <t>N-TETRADECYLACETATE</t>
  </si>
  <si>
    <t>(Z,E)-9,11-TETRADECADIEN-1-YL ACETATE</t>
  </si>
  <si>
    <t>(E,Z)-3,13- OCTADECADIENYL ACETATE</t>
  </si>
  <si>
    <t>(Z,Z)-3,13- OCTADECADIENYL ACETATE</t>
  </si>
  <si>
    <t>AMMONIUM ACETATE</t>
  </si>
  <si>
    <t>PUTRESCINE (1,4-DIAMINOBU­ TANE))</t>
  </si>
  <si>
    <t>TRIMETHYLAMINE HYDRO­ CHLORIDE</t>
  </si>
  <si>
    <t>(Z)-13-HEXADECEN-11YN-1-YL ACETATE</t>
  </si>
  <si>
    <t>(Z,Z,Z,Z)-7,13,16,19-DOCOSA­ TETRAEN-1-YL ISOBUTYRATE</t>
  </si>
  <si>
    <t>HYDROLYSED PROTEINS</t>
  </si>
  <si>
    <t>FATTY ACIDS C7-C18 AND C18 UNSATURATED POTASSIUM SALTS (CAS 67701-09-1)</t>
  </si>
  <si>
    <t>FATTY ACIDS C8-C10 METHYL ESTERS (CAS 85566-26-3)</t>
  </si>
  <si>
    <t>KIESELGUR (DIATOMACEOUS EARTH)</t>
  </si>
  <si>
    <t>LAURIC ACID (CAS 143-07-7)</t>
  </si>
  <si>
    <t>METHYL DECANOATE (CAS 110- 42-9)</t>
  </si>
  <si>
    <t>METHYL OCTANOATE (CAS 111- 11-5)</t>
  </si>
  <si>
    <t>OLEIC ACID (CAS 112-80-1)</t>
  </si>
  <si>
    <t>PARAFFIN OIL (CAS 64742-46-7)</t>
  </si>
  <si>
    <t>PARAFFIN OIL (CAS 72623-86-0)</t>
  </si>
  <si>
    <t>PARAFFIN OIL (CAS 8042-47-5)</t>
  </si>
  <si>
    <t>PARAFFIN OIL (CAS 97862-82-3)</t>
  </si>
  <si>
    <t>PYRIDABEN</t>
  </si>
  <si>
    <t>SPIROTETRAMAT</t>
  </si>
  <si>
    <t>SULFURYL FLUORIDE</t>
  </si>
  <si>
    <t>FATTY ACIDS C7 TO C20</t>
  </si>
  <si>
    <t>ALUMINIUM PHOSPHIDE</t>
  </si>
  <si>
    <t>MAGNESIUM PHOSPHIDE</t>
  </si>
  <si>
    <t>CARBON DIOXIDE</t>
  </si>
  <si>
    <t>MALTODEXTRIN</t>
  </si>
  <si>
    <t>TERPENOID BLEND QRD 460</t>
  </si>
  <si>
    <t>OTHER INSECTICIDES-ACARICIDES</t>
  </si>
  <si>
    <t>FERRIC PHOSPHATE</t>
  </si>
  <si>
    <t>OTHER MOLLUSCICIDES</t>
  </si>
  <si>
    <t>1-METHYLCYCLOPROPENE</t>
  </si>
  <si>
    <t>ETHYLENE</t>
  </si>
  <si>
    <t>GIBBERELLIC ACID</t>
  </si>
  <si>
    <t>GIBBERELLIN</t>
  </si>
  <si>
    <t>IMAZAQUIN</t>
  </si>
  <si>
    <t>MALEIC HYDRAZIDE</t>
  </si>
  <si>
    <t>SODIUM 5-NITROGUAIACOLATE</t>
  </si>
  <si>
    <t>SODIUM O-NITROPHENOLATE</t>
  </si>
  <si>
    <t>SODIUM P-NITROPHENOLATE</t>
  </si>
  <si>
    <t>TRINEXAPAC-ETHYL</t>
  </si>
  <si>
    <t>FLUMETRALIN</t>
  </si>
  <si>
    <t>1-NAPHTHYLACETIC ACID (1-NAA)</t>
  </si>
  <si>
    <t>INDOLYLBUTYRIC ACID</t>
  </si>
  <si>
    <t>1,4-DIMETHYLNAPHTHALENE</t>
  </si>
  <si>
    <t>SODIUM SILVER THIOSULFATE</t>
  </si>
  <si>
    <t>S-ABSCISIC ACID</t>
  </si>
  <si>
    <t>OTHER PHYSIOLOGICAL PLANT GROWTH REGULATORS</t>
  </si>
  <si>
    <t>OTHER ANTISPROUTING PRODUCTS</t>
  </si>
  <si>
    <t>SEA-ALGAE EXTRACT (FORMERLY SEA-ALGAE EXTRACT AND SEAWEEDS)</t>
  </si>
  <si>
    <t>OTHER PGR</t>
  </si>
  <si>
    <t>MINERAL OILS</t>
  </si>
  <si>
    <t>PLANT OILS/CITRONELLA OIL</t>
  </si>
  <si>
    <t>PLANT OILS/CLOVE OIL</t>
  </si>
  <si>
    <t>PLANT OILS/RAPE SEED OIL</t>
  </si>
  <si>
    <t>PLANT OILS/SPEARMINT OIL</t>
  </si>
  <si>
    <t>OTHER VEGETAL OILS</t>
  </si>
  <si>
    <t>PAECILOMYCES LILACINUS STRAIN 251</t>
  </si>
  <si>
    <t>FENAMIPHOS</t>
  </si>
  <si>
    <t>METAM-SODIUM</t>
  </si>
  <si>
    <t>OTHER SOIL STERILANTS</t>
  </si>
  <si>
    <t>CALCIUM PHOSPHIDE</t>
  </si>
  <si>
    <t>ZINC PHOSPIDE</t>
  </si>
  <si>
    <t>OTHER RODENTICIDES</t>
  </si>
  <si>
    <t>OTHER DISINFECTANTS</t>
  </si>
  <si>
    <t>ALUMINIUM AMMONIUM SULFATE</t>
  </si>
  <si>
    <t>ALUMINIUM SILICATE (AKA KAOLIN)</t>
  </si>
  <si>
    <t>BLOOD MEAL</t>
  </si>
  <si>
    <t>CALCIUM CARBIDE</t>
  </si>
  <si>
    <t>CALCIUM CARBONATE</t>
  </si>
  <si>
    <t>DENATHONIUM BENZOATE</t>
  </si>
  <si>
    <t>LIMESTONE</t>
  </si>
  <si>
    <t>METHYL NONYL KETONE</t>
  </si>
  <si>
    <t>QUARTZ SAND</t>
  </si>
  <si>
    <t>REPELLENTS BY SMELL/TALL OIL CRUDE</t>
  </si>
  <si>
    <t>REPELLENTS BY SMELL/TALL OIL PITCH</t>
  </si>
  <si>
    <t>SODIUM ALUMINIUM SILICATE</t>
  </si>
  <si>
    <t>FAT DISTILATION RESIDUES</t>
  </si>
  <si>
    <t>REPELLENTS BY SMELL/FISH OIL</t>
  </si>
  <si>
    <t>REPELLENTS BY SMELL/SHEEP FAT</t>
  </si>
  <si>
    <t>GARLIC EXTRACT</t>
  </si>
  <si>
    <t>PEPPER</t>
  </si>
  <si>
    <t>OTHER REPELLENTS</t>
  </si>
  <si>
    <t>CAPRIC ACID</t>
  </si>
  <si>
    <t>CAPRYLIC ACID</t>
  </si>
  <si>
    <t>ZUCCHINI YELLOW MOSAIK VIRUS, WEAK STRAIN</t>
  </si>
  <si>
    <t>PEPINO MOSAIC VIRUS, CH2 STRAIN, ISOLATE 1906</t>
  </si>
  <si>
    <t>OTHER PLANT PROTECTION PRODUCTS</t>
  </si>
  <si>
    <t>Substances common names Common nomenclature</t>
  </si>
  <si>
    <t>BigMover</t>
  </si>
  <si>
    <t>D_</t>
  </si>
  <si>
    <t>PGR</t>
  </si>
  <si>
    <t>2019-20</t>
  </si>
  <si>
    <t>Pflanzenschutzmittelstatsitik WJ (2019-) 2020</t>
  </si>
  <si>
    <t>Copolymère polyéther-polyméthyl-siloxane</t>
  </si>
  <si>
    <t>Boscalidee</t>
  </si>
  <si>
    <t>Fenhexamidee</t>
  </si>
  <si>
    <t>KRESOXIM-MÉTHYLE</t>
  </si>
  <si>
    <r>
      <t>Ausbringung von Pflanzenschutzmitteln nach Wirkstoffen (Summe und ausgewählte Kulturen)   WJ (</t>
    </r>
    <r>
      <rPr>
        <b/>
        <sz val="11"/>
        <color rgb="FFFF0000"/>
        <rFont val="Arial"/>
        <family val="2"/>
      </rPr>
      <t>2013</t>
    </r>
    <r>
      <rPr>
        <b/>
        <sz val="12"/>
        <color rgb="FFFF0000"/>
        <rFont val="Arial"/>
        <family val="2"/>
      </rPr>
      <t>-</t>
    </r>
    <r>
      <rPr>
        <b/>
        <sz val="14"/>
        <color rgb="FFFF0000"/>
        <rFont val="Arial"/>
        <family val="2"/>
      </rPr>
      <t>) 2014</t>
    </r>
  </si>
  <si>
    <r>
      <t>Ausbringung von Pflanzenschutzmitteln nach Wirkstoffen (Summe und ausgewählte Kulturen)   WJ (</t>
    </r>
    <r>
      <rPr>
        <b/>
        <sz val="11"/>
        <color rgb="FFFF0000"/>
        <rFont val="Arial"/>
        <family val="2"/>
      </rPr>
      <t>2014</t>
    </r>
    <r>
      <rPr>
        <b/>
        <sz val="12"/>
        <color rgb="FFFF0000"/>
        <rFont val="Arial"/>
        <family val="2"/>
      </rPr>
      <t>-</t>
    </r>
    <r>
      <rPr>
        <b/>
        <sz val="14"/>
        <color rgb="FFFF0000"/>
        <rFont val="Arial"/>
        <family val="2"/>
      </rPr>
      <t>) 2015</t>
    </r>
  </si>
  <si>
    <t>2013-14</t>
  </si>
  <si>
    <r>
      <t>Ausbringung von Pflanzenschutzmitteln nach Wirkstoffen (Summe und ausgewählte Kulturen)   WJ (</t>
    </r>
    <r>
      <rPr>
        <b/>
        <sz val="11"/>
        <color rgb="FFFF0000"/>
        <rFont val="Arial"/>
        <family val="2"/>
      </rPr>
      <t>2012</t>
    </r>
    <r>
      <rPr>
        <b/>
        <sz val="12"/>
        <color rgb="FFFF0000"/>
        <rFont val="Arial"/>
        <family val="2"/>
      </rPr>
      <t>-</t>
    </r>
    <r>
      <rPr>
        <b/>
        <sz val="14"/>
        <color rgb="FFFF0000"/>
        <rFont val="Arial"/>
        <family val="2"/>
      </rPr>
      <t>) 2013</t>
    </r>
  </si>
  <si>
    <t>Autres Sels De Cuivre</t>
  </si>
  <si>
    <t>Coniothyrium Minitans</t>
  </si>
  <si>
    <t>Sulfate De Fer</t>
  </si>
  <si>
    <t>Virus De La Granulose De Cydia Pomonella (Cpgv)</t>
  </si>
  <si>
    <t>Chélates de fer disodiques</t>
  </si>
  <si>
    <t>Mefenpyr-diethyl</t>
  </si>
  <si>
    <t>2012-13</t>
  </si>
  <si>
    <t>ethoxylierte Fettamine</t>
  </si>
  <si>
    <t>Méthylpropan</t>
  </si>
  <si>
    <t>FLUSILAZOLE</t>
  </si>
  <si>
    <t>TRIFLURALIN</t>
  </si>
  <si>
    <t>CINIDON-ETHYL</t>
  </si>
  <si>
    <r>
      <t>OTHER PLANT PROTECTION PRODUCTS</t>
    </r>
    <r>
      <rPr>
        <vertAlign val="superscript"/>
        <sz val="11"/>
        <color theme="1"/>
        <rFont val="Calibri"/>
        <family val="2"/>
        <scheme val="minor"/>
      </rPr>
      <t>3)</t>
    </r>
  </si>
  <si>
    <r>
      <t>PLANT OILS/RAPE SEED OIL</t>
    </r>
    <r>
      <rPr>
        <vertAlign val="superscript"/>
        <sz val="11"/>
        <color theme="1"/>
        <rFont val="Calibri"/>
        <family val="2"/>
        <scheme val="minor"/>
      </rPr>
      <t>3)</t>
    </r>
  </si>
  <si>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Les adjuvants ne sont pas pris en compte pour les statistiques sur l'utilisation des pesticides.</t>
    </r>
  </si>
  <si>
    <t>FENHEXAMID</t>
  </si>
  <si>
    <r>
      <t>FLUSILAZOLE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</si>
  <si>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TRIFLURALIN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</si>
  <si>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CINIDON-ETHYL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</si>
  <si>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CLOFENTEZINE</t>
    </r>
    <r>
      <rPr>
        <vertAlign val="superscript"/>
        <sz val="11"/>
        <color theme="1"/>
        <rFont val="Calibri"/>
        <family val="2"/>
        <scheme val="minor"/>
      </rPr>
      <t>2)</t>
    </r>
  </si>
  <si>
    <t/>
  </si>
  <si>
    <t>Fungicides and Bactericides</t>
  </si>
  <si>
    <t>Herbicides. Haulm Destructors and Moss Killers</t>
  </si>
  <si>
    <t>Insecticides and Acaricides</t>
  </si>
  <si>
    <t>Plant Growth Regulators</t>
  </si>
  <si>
    <t>Azaméthiphos</t>
  </si>
  <si>
    <t>Ciperméthrine</t>
  </si>
  <si>
    <t>Oxathiapiprolin</t>
  </si>
  <si>
    <t>Clopyralide</t>
  </si>
  <si>
    <t>F04_01_23</t>
  </si>
  <si>
    <t>MEFENTRIFLUCONAZOLE</t>
  </si>
  <si>
    <t>F99_10_03</t>
  </si>
  <si>
    <t>OXATHIAPIPROLIN</t>
  </si>
  <si>
    <t>F99_16_08</t>
  </si>
  <si>
    <t>FENPICOXAMID</t>
  </si>
  <si>
    <t>AZAMETHIPHOS</t>
  </si>
  <si>
    <t>2020-21</t>
  </si>
  <si>
    <t>Z-9-Tricosen</t>
  </si>
  <si>
    <t>(SQ)</t>
  </si>
  <si>
    <r>
      <rPr>
        <vertAlign val="superscript"/>
        <sz val="11"/>
        <color theme="1"/>
        <rFont val="Calibri"/>
        <family val="2"/>
        <scheme val="minor"/>
      </rPr>
      <t>(SQ)</t>
    </r>
    <r>
      <rPr>
        <sz val="11"/>
        <color theme="1"/>
        <rFont val="Calibri"/>
        <family val="2"/>
        <scheme val="minor"/>
      </rPr>
      <t xml:space="preserve"> Quantité mineure (moins de 2,5 % du total de la matière active en question). Non affichée pour des raisons de confidentialité.</t>
    </r>
  </si>
  <si>
    <t>PHOSPHONATES DE POTASSIUM (PRÉCÉDEMMENT PHOSPHITE DE POTASSIUM)</t>
  </si>
  <si>
    <t>DIFÉNOCONAZOLE</t>
  </si>
  <si>
    <t>ÉPOXICONAZOLE</t>
  </si>
  <si>
    <t>TÉBUCONAZOLE</t>
  </si>
  <si>
    <t>AMÉTOCTRADINE</t>
  </si>
  <si>
    <t>DIMÉTHOMORPHE</t>
  </si>
  <si>
    <t>CYFLUFÉNAMIDE</t>
  </si>
  <si>
    <t>MÉTALAXYL-M</t>
  </si>
  <si>
    <t>FOSÉTYL-AL</t>
  </si>
  <si>
    <t>PYRIMÉTHANIL</t>
  </si>
  <si>
    <t>KRÉSOXIM-MÉTHYLE</t>
  </si>
  <si>
    <t>MÉTRAFÉNONE</t>
  </si>
  <si>
    <t>PYRIOFÉNONE</t>
  </si>
  <si>
    <t>FLUFÉNACET</t>
  </si>
  <si>
    <t>MÉTAZACHLORE</t>
  </si>
  <si>
    <t>DESMÉDIPHAME</t>
  </si>
  <si>
    <t>PHENMÉDIPHAME</t>
  </si>
  <si>
    <t>PENDIMÉTHALINE</t>
  </si>
  <si>
    <t>FLUPYRSULFURON-MÉTHYLE</t>
  </si>
  <si>
    <t>MÉSOSULFURON-MÉTHYLE</t>
  </si>
  <si>
    <t>METSULFURON-MÉTHYLE</t>
  </si>
  <si>
    <t>THIFENSULFURON-MÉTHYLE</t>
  </si>
  <si>
    <t>TRIBENURON-MÉTHYLE</t>
  </si>
  <si>
    <t>FÉNOXAPROP-P-ÉTHYLE</t>
  </si>
  <si>
    <t>ÉTHOFUMESATE</t>
  </si>
  <si>
    <t>CLÉTHODIME</t>
  </si>
  <si>
    <t>2-AMINO-4-(HYDROXYMÉTHYLPHOSPHINYL)BUTYRATE D'AMMONIUM</t>
  </si>
  <si>
    <t>PYRAFLUFÈNE-ÉTHYLE</t>
  </si>
  <si>
    <t>SEL DE MONOÉTHANOLAMINE DE LA CLOPYRALIDE</t>
  </si>
  <si>
    <t>CARFENTRAZONE-ÉTHYLE</t>
  </si>
  <si>
    <t>THIENCARBAZONE-MÉTHYLE</t>
  </si>
  <si>
    <t>MÉSOTRIONE</t>
  </si>
  <si>
    <t>ACIDE PÉLARGONIQUE</t>
  </si>
  <si>
    <t>ALPHA-CYPERMÉTHRINE</t>
  </si>
  <si>
    <t>CYPERMÉTHRINE</t>
  </si>
  <si>
    <t>DELTAMÉTHRINE</t>
  </si>
  <si>
    <t>ESFENVALÉRATE</t>
  </si>
  <si>
    <t>ZÉTA-CYPERMÉTHRINE</t>
  </si>
  <si>
    <t>FÉNOXYCARBE</t>
  </si>
  <si>
    <t>MÉTHIOCARBE</t>
  </si>
  <si>
    <t>TÉBUFENPYRAD</t>
  </si>
  <si>
    <t>PYMÉTROZINE</t>
  </si>
  <si>
    <t>ESTERS DE MÉTHYLE D'ACIDES GRAS C8-C10 (CAS 85566-26-3)</t>
  </si>
  <si>
    <t>MÉTALDÉHYDE</t>
  </si>
  <si>
    <t>CHLORMÉQUAT</t>
  </si>
  <si>
    <t>ÉTHÉPHON</t>
  </si>
  <si>
    <t>ACIDE GIBBÉRELLIQUE</t>
  </si>
  <si>
    <t>MÉPIQUAT</t>
  </si>
  <si>
    <t>TRINEXAPAC-ÉTHYLE</t>
  </si>
  <si>
    <t>HUILES VÉGÉTALES/HUILE DE COLZA</t>
  </si>
  <si>
    <t>THIOPHANATE-MÉTHYLE</t>
  </si>
  <si>
    <t>MÉTHOXYFÉNOZIDE</t>
  </si>
  <si>
    <t>(Z)-9-Dodecenyl Acetate</t>
  </si>
  <si>
    <t>ACÉTAMIPRIDE</t>
  </si>
  <si>
    <t>MÉTOSULAM</t>
  </si>
  <si>
    <t>QUIZALOFOP-P-TÉFURYLE</t>
  </si>
  <si>
    <t>BÉTA-CYFLUTHRINE</t>
  </si>
  <si>
    <t>ÉTOFENPROX</t>
  </si>
  <si>
    <t>GIBBÉRELLINE</t>
  </si>
  <si>
    <t>Sulfate De Cuivre Tribasique</t>
  </si>
  <si>
    <t>Carbonate Acide De Potassium</t>
  </si>
  <si>
    <t>Benthiavalicarbe</t>
  </si>
  <si>
    <t>Cyflufenamid</t>
  </si>
  <si>
    <t>Boscalid</t>
  </si>
  <si>
    <t>Carboxine</t>
  </si>
  <si>
    <t>Fenhexamid</t>
  </si>
  <si>
    <t>Bixafen</t>
  </si>
  <si>
    <t>Chlorthalonil</t>
  </si>
  <si>
    <t>Fosetyl</t>
  </si>
  <si>
    <t>Quinoxyfene</t>
  </si>
  <si>
    <t>Dithianon</t>
  </si>
  <si>
    <t>Kresoxym-Méthyl</t>
  </si>
  <si>
    <t>Proquinazid</t>
  </si>
  <si>
    <t>Isoxaben</t>
  </si>
  <si>
    <t>Metazachlor</t>
  </si>
  <si>
    <t>Flupyrsulfuron</t>
  </si>
  <si>
    <t>Mesosulfuron</t>
  </si>
  <si>
    <t>Metsulfuron</t>
  </si>
  <si>
    <t>Tribenuron</t>
  </si>
  <si>
    <t>Clodinafop</t>
  </si>
  <si>
    <t>Fenoxaprop-P</t>
  </si>
  <si>
    <t>Fluazifop</t>
  </si>
  <si>
    <t>Haloxyfop-R-Méthyle</t>
  </si>
  <si>
    <t>Quizalofop-P-Tefuryl</t>
  </si>
  <si>
    <t>Cycloxydim</t>
  </si>
  <si>
    <t>Aclonifene</t>
  </si>
  <si>
    <t>Bromoxynil</t>
  </si>
  <si>
    <t>Glufosinate</t>
  </si>
  <si>
    <t>Pinoxaden</t>
  </si>
  <si>
    <t>Pyraflufen-Éthyl</t>
  </si>
  <si>
    <t>Picolinafene</t>
  </si>
  <si>
    <t>Clopyralid</t>
  </si>
  <si>
    <t>Carfentrazone-Ethyl</t>
  </si>
  <si>
    <t>Propoxycarbazone</t>
  </si>
  <si>
    <t>Thiencarbazone</t>
  </si>
  <si>
    <t>Chlorantraniliprole</t>
  </si>
  <si>
    <t>Esters De Méthyle D’Acides Gras C8-C10 (Cas 85566-26-3)</t>
  </si>
  <si>
    <t>Acide Oleique (Cas 112-80-1)</t>
  </si>
  <si>
    <t>Huile De Paraffine/(Cas 8042-47-5)</t>
  </si>
  <si>
    <t>Trinexapac-Ethyl</t>
  </si>
  <si>
    <t>Huiles De Plantes/Essence De Colza</t>
  </si>
  <si>
    <t>2,3-Epoxypropane polymerise avec l'ether mono</t>
  </si>
  <si>
    <t>Dihydromyrcenol</t>
  </si>
  <si>
    <t>Isoxadifen-Diethyl</t>
  </si>
  <si>
    <t>Thifensulfuron</t>
  </si>
  <si>
    <t>Cinidon-Ethyl</t>
  </si>
  <si>
    <t>Difenacoum</t>
  </si>
  <si>
    <t>GRP01_01_13</t>
  </si>
  <si>
    <t>Lenacile</t>
  </si>
  <si>
    <t>Bacillus Thuringiensis Subsp. Aizawai (Abts-1857 Et Gc-91)</t>
  </si>
  <si>
    <t>Chlorpyriphos</t>
  </si>
  <si>
    <t>Bromacil</t>
  </si>
  <si>
    <t>Pflanzenschutzmittelstatsitik WJ (2020-) 2021</t>
  </si>
  <si>
    <t>2011-12</t>
  </si>
  <si>
    <r>
      <t>Ausbringung von Pflanzenschutzmitteln nach Wirkstoffen (Summe und ausgewählte Kulturen)   WJ (</t>
    </r>
    <r>
      <rPr>
        <b/>
        <sz val="11"/>
        <color rgb="FFFF0000"/>
        <rFont val="Arial"/>
        <family val="2"/>
      </rPr>
      <t>2011</t>
    </r>
    <r>
      <rPr>
        <b/>
        <sz val="12"/>
        <color rgb="FFFF0000"/>
        <rFont val="Arial"/>
        <family val="2"/>
      </rPr>
      <t>-</t>
    </r>
    <r>
      <rPr>
        <b/>
        <sz val="14"/>
        <color rgb="FFFF0000"/>
        <rFont val="Arial"/>
        <family val="2"/>
      </rPr>
      <t>) 2012</t>
    </r>
  </si>
  <si>
    <t>Oxyde De Fenbutatine</t>
  </si>
  <si>
    <t>Pflanzenschutzmittelstatsitik WJ (2021-) 2022</t>
  </si>
  <si>
    <t>Polyoxyéthylène-amine</t>
  </si>
  <si>
    <t>2021-22</t>
  </si>
  <si>
    <t>Pflanzenschutzmittelstatsitik WJ (2022-) 2023</t>
  </si>
  <si>
    <t>2022-23</t>
  </si>
  <si>
    <t>BigM2024</t>
  </si>
  <si>
    <t xml:space="preserve">8-Hydroxyquinoline incl. oxyquinoleine </t>
  </si>
  <si>
    <t xml:space="preserve">Aclonifen </t>
  </si>
  <si>
    <t xml:space="preserve">Alpha-Cypermethrin (aka alphamethrin) (ne plus approuvé au niveau communautaire) </t>
  </si>
  <si>
    <t xml:space="preserve">Amitrole (aminotriazole) (ne plus approuvé au niveau communautaire) </t>
  </si>
  <si>
    <t xml:space="preserve">Benzovindiflupyr </t>
  </si>
  <si>
    <t xml:space="preserve">Bifenthrin (ne plus approuvé au niveau communautaire) </t>
  </si>
  <si>
    <t xml:space="preserve">Bordeaux mixture </t>
  </si>
  <si>
    <t xml:space="preserve">Bromadiolone (ne plus approuvé au niveau communautaire) </t>
  </si>
  <si>
    <t xml:space="preserve">Bromuconazole  </t>
  </si>
  <si>
    <t xml:space="preserve">Carbendazim (ne plus approuvé au niveau communautaire) </t>
  </si>
  <si>
    <t xml:space="preserve">Carbetamide (ne plus approuvé au niveau communautaire) </t>
  </si>
  <si>
    <t xml:space="preserve">Chlorotoluron </t>
  </si>
  <si>
    <t xml:space="preserve">Copper compounds </t>
  </si>
  <si>
    <t xml:space="preserve">Copper hydroxide </t>
  </si>
  <si>
    <t xml:space="preserve">Copper oxide </t>
  </si>
  <si>
    <t xml:space="preserve">Copper oxychloride </t>
  </si>
  <si>
    <t xml:space="preserve">Cypermethrin </t>
  </si>
  <si>
    <t xml:space="preserve">Cyproconazole (ne plus approuvé au niveau communautaire) </t>
  </si>
  <si>
    <t xml:space="preserve">Cyprodinil </t>
  </si>
  <si>
    <t xml:space="preserve">Diclofop </t>
  </si>
  <si>
    <t xml:space="preserve">Difenacoum (ne plus approuvé au niveau communautaire) </t>
  </si>
  <si>
    <t xml:space="preserve">Difenoconazole </t>
  </si>
  <si>
    <t xml:space="preserve">Diflufenican </t>
  </si>
  <si>
    <t xml:space="preserve">Dimethoate (ne plus approuvé au niveau communautaire) </t>
  </si>
  <si>
    <t xml:space="preserve">Dimoxystrobin (ne plus approuvé au niveau communautaire) </t>
  </si>
  <si>
    <t xml:space="preserve">Diquat (ne plus approuvé au niveau communautaire) </t>
  </si>
  <si>
    <t xml:space="preserve">Emamectin </t>
  </si>
  <si>
    <t xml:space="preserve">Epoxiconazole (ne plus approuvé au niveau communautaire) </t>
  </si>
  <si>
    <t xml:space="preserve">Esfenvalerate </t>
  </si>
  <si>
    <t xml:space="preserve">Ethoprophos (ne plus approuvé au niveau communautaire) </t>
  </si>
  <si>
    <t xml:space="preserve">Etofenprox </t>
  </si>
  <si>
    <t xml:space="preserve">Etoxazole </t>
  </si>
  <si>
    <t xml:space="preserve">Famoxadone (ne plus approuvé au niveau communautaire) </t>
  </si>
  <si>
    <t xml:space="preserve">Fenamiphos (aka phenamiphos) (ne plus approuvé au niveau communautaire) </t>
  </si>
  <si>
    <t xml:space="preserve">Fenbutatin oxide (ne plus approuvé au niveau communautaire) </t>
  </si>
  <si>
    <t xml:space="preserve">Fipronil (ne plus approuvé au niveau communautaire) </t>
  </si>
  <si>
    <t xml:space="preserve">Fludioxonil </t>
  </si>
  <si>
    <t xml:space="preserve">Flufenacet (formerly fluthiamide) </t>
  </si>
  <si>
    <t xml:space="preserve">Flumetralin </t>
  </si>
  <si>
    <t xml:space="preserve">Fluometuron </t>
  </si>
  <si>
    <t xml:space="preserve">Fluopicolide </t>
  </si>
  <si>
    <t xml:space="preserve">Fluquinconazole (ne plus approuvé au niveau communautaire) </t>
  </si>
  <si>
    <t xml:space="preserve">Flurochloridone </t>
  </si>
  <si>
    <t xml:space="preserve">Gamma-cyhalothrin </t>
  </si>
  <si>
    <t xml:space="preserve">Glufosinate (ne plus approuvé au niveau communautaire) </t>
  </si>
  <si>
    <t xml:space="preserve">Halosulfuron - methyl </t>
  </si>
  <si>
    <t xml:space="preserve">Haloxyfop-P (Haloxyfop-R) (ne plus approuvé au niveau communautaire) </t>
  </si>
  <si>
    <t xml:space="preserve">Imazamox </t>
  </si>
  <si>
    <t xml:space="preserve">Imazosulfuron (ne plus approuvé au niveau communautaire) </t>
  </si>
  <si>
    <t xml:space="preserve">Ipconazole (ne plus approuvé au niveau communautaire) </t>
  </si>
  <si>
    <t xml:space="preserve">Isoproturon (ne plus approuvé au niveau communautaire) </t>
  </si>
  <si>
    <t xml:space="preserve">Isopyrazam (ne plus approuvé au niveau communautaire) </t>
  </si>
  <si>
    <t xml:space="preserve">lambda-Cyhalothrin </t>
  </si>
  <si>
    <t xml:space="preserve">Lenacil </t>
  </si>
  <si>
    <t xml:space="preserve">Linuron (ne plus approuvé au niveau communautaire) </t>
  </si>
  <si>
    <t xml:space="preserve">Lufenuron (ne plus approuvé au niveau communautaire) </t>
  </si>
  <si>
    <t xml:space="preserve">Mecoprop (ne plus approuvé au niveau communautaire) </t>
  </si>
  <si>
    <t xml:space="preserve">Metalaxyl </t>
  </si>
  <si>
    <t xml:space="preserve">Metam (incl. -potassium and -sodium) </t>
  </si>
  <si>
    <t xml:space="preserve">Metconazole </t>
  </si>
  <si>
    <t xml:space="preserve">Methomyl (ne plus approuvé au niveau communautaire) </t>
  </si>
  <si>
    <t xml:space="preserve">Methoxyfenozide </t>
  </si>
  <si>
    <t xml:space="preserve">Metribuzin </t>
  </si>
  <si>
    <t xml:space="preserve">Metsulfuron-methyl </t>
  </si>
  <si>
    <t xml:space="preserve">Molinate (ne plus approuvé au niveau communautaire) </t>
  </si>
  <si>
    <t xml:space="preserve">Myclobutanil (ne plus approuvé au niveau communautaire) </t>
  </si>
  <si>
    <t xml:space="preserve">Nicosulfuron </t>
  </si>
  <si>
    <t xml:space="preserve">Oxadiargyl (ne plus approuvé au niveau communautaire) </t>
  </si>
  <si>
    <t xml:space="preserve">Oxadiazon (ne plus approuvé au niveau communautaire) </t>
  </si>
  <si>
    <t xml:space="preserve">Oxamyl (ne plus approuvé au niveau communautaire) </t>
  </si>
  <si>
    <t xml:space="preserve">Oxyfluorfen </t>
  </si>
  <si>
    <t xml:space="preserve">Paclobutrazol </t>
  </si>
  <si>
    <t xml:space="preserve">Pendimethalin </t>
  </si>
  <si>
    <t xml:space="preserve">Pirimicarb </t>
  </si>
  <si>
    <t xml:space="preserve">Prochloraz (ne plus approuvé au niveau communautaire) </t>
  </si>
  <si>
    <t xml:space="preserve">Profoxydim (ne plus approuvé au niveau communautaire) </t>
  </si>
  <si>
    <t xml:space="preserve">Propiconazole (ne plus approuvé au niveau communautaire) </t>
  </si>
  <si>
    <t xml:space="preserve">Propyzamide </t>
  </si>
  <si>
    <t xml:space="preserve">Prosulfuron </t>
  </si>
  <si>
    <t xml:space="preserve">Quinoxyfen (ne plus approuvé au niveau communautaire) </t>
  </si>
  <si>
    <t xml:space="preserve">Sulcotrione </t>
  </si>
  <si>
    <t xml:space="preserve">Tebuconazole </t>
  </si>
  <si>
    <t xml:space="preserve">Tebufenpyrad </t>
  </si>
  <si>
    <t xml:space="preserve">Tembotrione </t>
  </si>
  <si>
    <t xml:space="preserve">Tepraloxydim (ne plus approuvé au niveau communautaire) </t>
  </si>
  <si>
    <t xml:space="preserve">Thiacloprid (ne plus approuvé au niveau communautaire) </t>
  </si>
  <si>
    <t xml:space="preserve">Tri-allate </t>
  </si>
  <si>
    <t xml:space="preserve">Triazoxide (ne plus approuvé au niveau communautaire) </t>
  </si>
  <si>
    <t xml:space="preserve">Tribasic copper sulfate </t>
  </si>
  <si>
    <t xml:space="preserve">Warfarin (aka coumaphene) (ne plus approuvé au niveau communautaire) </t>
  </si>
  <si>
    <t xml:space="preserve">Ziram </t>
  </si>
  <si>
    <t xml:space="preserve">Atrazine (ne plus approuvé au niveau communautaire) </t>
  </si>
  <si>
    <t xml:space="preserve">Chlorothalonil (ne plus approuvé au niveau communautaire) </t>
  </si>
  <si>
    <t xml:space="preserve">Cyazofamid </t>
  </si>
  <si>
    <t xml:space="preserve">Dichlobenil (ne plus approuvé au niveau communautaire) </t>
  </si>
  <si>
    <t xml:space="preserve">Dichlofluanid (ne plus approuvé au niveau communautaire) </t>
  </si>
  <si>
    <t xml:space="preserve">Dimethenamid-P </t>
  </si>
  <si>
    <t xml:space="preserve">Metazachlor </t>
  </si>
  <si>
    <t xml:space="preserve">Quinmerac </t>
  </si>
  <si>
    <t xml:space="preserve">S-Metolachlor </t>
  </si>
  <si>
    <t>Tolylfluanid (ne plus approuvé au niveau communautaire)</t>
  </si>
  <si>
    <t xml:space="preserve">1,2-Dichloroéthane (ne plus approuvé au niveau communautaire) </t>
  </si>
  <si>
    <t xml:space="preserve">Alachlore (ne plus approuvé au niveau communautaire) </t>
  </si>
  <si>
    <t xml:space="preserve">Aldrine (ne plus approuvé au niveau communautaire) </t>
  </si>
  <si>
    <t xml:space="preserve">Anthracène (ne plus approuvé au niveau communautaire) </t>
  </si>
  <si>
    <t xml:space="preserve">Bifenox </t>
  </si>
  <si>
    <t xml:space="preserve">Chlorfenvinphos (ne plus approuvé au niveau communautaire) </t>
  </si>
  <si>
    <t xml:space="preserve">Chlorpyrifos (ne plus approuvé au niveau communautaire) </t>
  </si>
  <si>
    <t xml:space="preserve">DDT (ne plus approuvé au niveau communautaire) </t>
  </si>
  <si>
    <t xml:space="preserve">Dichlorvos (ne plus approuvé au niveau communautaire) </t>
  </si>
  <si>
    <t xml:space="preserve">Dicofol (ne plus approuvé au niveau communautaire) </t>
  </si>
  <si>
    <t xml:space="preserve">Dieldrine (ne plus approuvé au niveau communautaire) </t>
  </si>
  <si>
    <t xml:space="preserve">Diuron (ne plus approuvé au niveau communautaire) </t>
  </si>
  <si>
    <t xml:space="preserve">Endosulfan (ne plus approuvé au niveau communautaire) </t>
  </si>
  <si>
    <t xml:space="preserve">Endrine (ne plus approuvé au niveau communautaire) </t>
  </si>
  <si>
    <t xml:space="preserve">Heptachlor (ne plus approuvé au niveau communautaire) </t>
  </si>
  <si>
    <t xml:space="preserve">Hexachlorobenzène (ne plus approuvé au niveau communautaire) </t>
  </si>
  <si>
    <t xml:space="preserve">Hexachlorocyclohexane (ne plus approuvé au niveau communautaire) </t>
  </si>
  <si>
    <t xml:space="preserve">Naphtalène (ne plus approuvé au niveau communautaire) </t>
  </si>
  <si>
    <t xml:space="preserve">Pentachlorophénol (ne plus approuvé au niveau communautaire) </t>
  </si>
  <si>
    <t xml:space="preserve">Quinoxyfène (ne plus approuvé au niveau communautaire) </t>
  </si>
  <si>
    <t xml:space="preserve">Simazine (ne plus approuvé au niveau communautaire) </t>
  </si>
  <si>
    <t xml:space="preserve">Terbutryne (ne plus approuvé au niveau communautaire) </t>
  </si>
  <si>
    <t>Trifluraline (ne plus approuvé au niveau communautaire)</t>
  </si>
  <si>
    <r>
      <rPr>
        <vertAlign val="superscript"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Liste des substances actives “big movers” visées par la mesure 6-5 du plan d’action national de réduction des produits phytopharmaceutiques adopté en 2017 (version du 18.07.2024) 
    https://agriculture.public.lu/dam-assets/veroeffentlichungen/dokumentationen/pflanzen-und-boeden/20230807-publication-big-movers.pdf</t>
    </r>
  </si>
  <si>
    <r>
      <t xml:space="preserve">Utilisation de produits phytopharmaceutiques dans l'agriculture et la viticulture et différenciation des "big movers" 
</t>
    </r>
    <r>
      <rPr>
        <sz val="16"/>
        <color theme="1"/>
        <rFont val="Calibri"/>
        <family val="2"/>
        <scheme val="minor"/>
      </rPr>
      <t>(Source des données: réseau d'information comptable agricole du service de comptabilité du SER)</t>
    </r>
    <r>
      <rPr>
        <b/>
        <sz val="24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Cette statistique est une estimation des substances actives répandues par les exploitations agricoles luxembourgeoises, sur des parcelles qui peuvent également se situer dans les pays voisins. </t>
    </r>
  </si>
  <si>
    <r>
      <rPr>
        <vertAlign val="superscript"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Produit phytopharmaceutique et substance retiés de la nomoclature commune de la Commission européenne.</t>
    </r>
  </si>
  <si>
    <t>orge d'hiver</t>
  </si>
  <si>
    <t>blé d'hiver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</si>
</sst>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vertAlign val="superscript"/>
      <sz val="10"/>
      <color rgb="FF00206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8"/>
      <color theme="0"/>
      <name val="Arial"/>
      <family val="2"/>
    </font>
    <font>
      <i/>
      <sz val="8"/>
      <color theme="5" tint="0.79998168889431442"/>
      <name val="Arial"/>
      <family val="2"/>
    </font>
    <font>
      <b/>
      <i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vertAlign val="superscript"/>
      <sz val="9"/>
      <name val="Arial"/>
      <family val="2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EFE5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A7500"/>
        <bgColor indexed="64"/>
      </patternFill>
    </fill>
    <fill>
      <patternFill patternType="solid">
        <fgColor rgb="FFFFEBA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85CB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0AFFF"/>
        <bgColor indexed="64"/>
      </patternFill>
    </fill>
    <fill>
      <patternFill patternType="solid">
        <fgColor rgb="FFFAE7FF"/>
        <bgColor indexed="64"/>
      </patternFill>
    </fill>
    <fill>
      <patternFill patternType="solid">
        <fgColor rgb="FFE98B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2" fillId="0" borderId="0"/>
  </cellStyleXfs>
  <cellXfs count="165">
    <xf numFmtId="0" fontId="0" fillId="0" borderId="0" xfId="0"/>
    <xf numFmtId="4" fontId="1" fillId="2" borderId="1" xfId="0" applyNumberFormat="1" applyFont="1" applyFill="1" applyBorder="1"/>
    <xf numFmtId="0" fontId="0" fillId="3" borderId="3" xfId="0" applyFill="1" applyBorder="1"/>
    <xf numFmtId="3" fontId="0" fillId="3" borderId="4" xfId="0" applyNumberFormat="1" applyFill="1" applyBorder="1"/>
    <xf numFmtId="0" fontId="0" fillId="0" borderId="5" xfId="0" applyBorder="1"/>
    <xf numFmtId="3" fontId="0" fillId="0" borderId="6" xfId="0" applyNumberFormat="1" applyBorder="1"/>
    <xf numFmtId="0" fontId="0" fillId="4" borderId="5" xfId="0" applyFill="1" applyBorder="1"/>
    <xf numFmtId="3" fontId="0" fillId="4" borderId="6" xfId="0" applyNumberFormat="1" applyFill="1" applyBorder="1"/>
    <xf numFmtId="0" fontId="0" fillId="3" borderId="5" xfId="0" applyFill="1" applyBorder="1"/>
    <xf numFmtId="3" fontId="0" fillId="3" borderId="6" xfId="0" applyNumberFormat="1" applyFill="1" applyBorder="1"/>
    <xf numFmtId="4" fontId="0" fillId="0" borderId="0" xfId="0" applyNumberFormat="1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14" fontId="5" fillId="0" borderId="0" xfId="0" applyNumberFormat="1" applyFont="1"/>
    <xf numFmtId="0" fontId="6" fillId="5" borderId="1" xfId="0" applyFont="1" applyFill="1" applyBorder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4" fontId="1" fillId="0" borderId="0" xfId="0" applyNumberFormat="1" applyFont="1" applyFill="1"/>
    <xf numFmtId="3" fontId="0" fillId="3" borderId="8" xfId="0" applyNumberFormat="1" applyFill="1" applyBorder="1"/>
    <xf numFmtId="3" fontId="0" fillId="3" borderId="3" xfId="0" applyNumberFormat="1" applyFill="1" applyBorder="1"/>
    <xf numFmtId="3" fontId="0" fillId="0" borderId="9" xfId="0" applyNumberFormat="1" applyBorder="1"/>
    <xf numFmtId="3" fontId="0" fillId="0" borderId="5" xfId="0" applyNumberFormat="1" applyBorder="1"/>
    <xf numFmtId="3" fontId="0" fillId="4" borderId="5" xfId="0" applyNumberFormat="1" applyFill="1" applyBorder="1"/>
    <xf numFmtId="3" fontId="0" fillId="3" borderId="5" xfId="0" applyNumberFormat="1" applyFill="1" applyBorder="1"/>
    <xf numFmtId="0" fontId="0" fillId="6" borderId="0" xfId="0" applyFill="1"/>
    <xf numFmtId="0" fontId="0" fillId="7" borderId="0" xfId="0" applyFill="1"/>
    <xf numFmtId="0" fontId="0" fillId="0" borderId="0" xfId="0" applyBorder="1"/>
    <xf numFmtId="0" fontId="0" fillId="3" borderId="0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ont="1"/>
    <xf numFmtId="0" fontId="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10" fillId="5" borderId="1" xfId="0" applyFont="1" applyFill="1" applyBorder="1" applyAlignment="1">
      <alignment vertical="center" shrinkToFit="1"/>
    </xf>
    <xf numFmtId="4" fontId="10" fillId="2" borderId="1" xfId="0" applyNumberFormat="1" applyFont="1" applyFill="1" applyBorder="1" applyAlignment="1">
      <alignment vertical="center" shrinkToFit="1"/>
    </xf>
    <xf numFmtId="4" fontId="1" fillId="0" borderId="1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 shrinkToFit="1"/>
    </xf>
    <xf numFmtId="3" fontId="1" fillId="0" borderId="11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3" fontId="1" fillId="0" borderId="12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vertical="center" shrinkToFit="1"/>
    </xf>
    <xf numFmtId="3" fontId="1" fillId="0" borderId="14" xfId="0" applyNumberFormat="1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right" vertical="center" indent="2"/>
    </xf>
    <xf numFmtId="4" fontId="1" fillId="5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" fontId="16" fillId="2" borderId="1" xfId="0" applyNumberFormat="1" applyFont="1" applyFill="1" applyBorder="1" applyAlignment="1">
      <alignment vertical="center"/>
    </xf>
    <xf numFmtId="0" fontId="17" fillId="8" borderId="1" xfId="0" applyFont="1" applyFill="1" applyBorder="1" applyAlignment="1">
      <alignment vertical="center"/>
    </xf>
    <xf numFmtId="0" fontId="17" fillId="8" borderId="1" xfId="0" applyFont="1" applyFill="1" applyBorder="1" applyAlignment="1">
      <alignment vertical="center" shrinkToFit="1"/>
    </xf>
    <xf numFmtId="3" fontId="15" fillId="8" borderId="1" xfId="0" applyNumberFormat="1" applyFont="1" applyFill="1" applyBorder="1" applyAlignment="1">
      <alignment horizontal="right" vertical="center" indent="2"/>
    </xf>
    <xf numFmtId="0" fontId="0" fillId="10" borderId="1" xfId="0" applyFill="1" applyBorder="1" applyAlignment="1">
      <alignment vertical="center"/>
    </xf>
    <xf numFmtId="0" fontId="0" fillId="10" borderId="1" xfId="0" applyFill="1" applyBorder="1" applyAlignment="1">
      <alignment vertical="center" shrinkToFit="1"/>
    </xf>
    <xf numFmtId="3" fontId="1" fillId="10" borderId="1" xfId="0" applyNumberFormat="1" applyFont="1" applyFill="1" applyBorder="1" applyAlignment="1">
      <alignment horizontal="right" vertical="center" indent="2"/>
    </xf>
    <xf numFmtId="0" fontId="17" fillId="9" borderId="1" xfId="0" applyFont="1" applyFill="1" applyBorder="1" applyAlignment="1">
      <alignment vertical="center"/>
    </xf>
    <xf numFmtId="0" fontId="17" fillId="9" borderId="1" xfId="0" applyFont="1" applyFill="1" applyBorder="1" applyAlignment="1">
      <alignment vertical="center" shrinkToFit="1"/>
    </xf>
    <xf numFmtId="3" fontId="15" fillId="9" borderId="1" xfId="0" applyNumberFormat="1" applyFont="1" applyFill="1" applyBorder="1" applyAlignment="1">
      <alignment horizontal="right" vertical="center" indent="2"/>
    </xf>
    <xf numFmtId="0" fontId="0" fillId="11" borderId="1" xfId="0" applyFill="1" applyBorder="1" applyAlignment="1">
      <alignment vertical="center"/>
    </xf>
    <xf numFmtId="0" fontId="0" fillId="11" borderId="1" xfId="0" applyFill="1" applyBorder="1" applyAlignment="1">
      <alignment vertical="center" shrinkToFit="1"/>
    </xf>
    <xf numFmtId="3" fontId="1" fillId="11" borderId="1" xfId="0" applyNumberFormat="1" applyFont="1" applyFill="1" applyBorder="1" applyAlignment="1">
      <alignment horizontal="right" vertical="center" indent="2"/>
    </xf>
    <xf numFmtId="0" fontId="8" fillId="0" borderId="0" xfId="0" applyFont="1" applyFill="1" applyBorder="1" applyAlignment="1">
      <alignment horizontal="left" vertical="center" wrapText="1"/>
    </xf>
    <xf numFmtId="0" fontId="0" fillId="12" borderId="0" xfId="0" applyFill="1"/>
    <xf numFmtId="0" fontId="0" fillId="3" borderId="0" xfId="0" applyFill="1"/>
    <xf numFmtId="3" fontId="6" fillId="5" borderId="1" xfId="0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4" fontId="1" fillId="13" borderId="1" xfId="0" applyNumberFormat="1" applyFont="1" applyFill="1" applyBorder="1" applyAlignment="1">
      <alignment vertical="center"/>
    </xf>
    <xf numFmtId="0" fontId="10" fillId="13" borderId="1" xfId="0" applyFont="1" applyFill="1" applyBorder="1" applyAlignment="1">
      <alignment vertical="center" shrinkToFit="1"/>
    </xf>
    <xf numFmtId="3" fontId="1" fillId="13" borderId="1" xfId="0" applyNumberFormat="1" applyFont="1" applyFill="1" applyBorder="1" applyAlignment="1">
      <alignment horizontal="right" vertical="center" indent="2"/>
    </xf>
    <xf numFmtId="0" fontId="0" fillId="0" borderId="5" xfId="0" applyFill="1" applyBorder="1"/>
    <xf numFmtId="3" fontId="0" fillId="0" borderId="6" xfId="0" applyNumberFormat="1" applyFill="1" applyBorder="1"/>
    <xf numFmtId="3" fontId="0" fillId="0" borderId="9" xfId="0" applyNumberFormat="1" applyFill="1" applyBorder="1"/>
    <xf numFmtId="3" fontId="0" fillId="0" borderId="5" xfId="0" applyNumberFormat="1" applyFill="1" applyBorder="1"/>
    <xf numFmtId="4" fontId="1" fillId="2" borderId="10" xfId="0" applyNumberFormat="1" applyFont="1" applyFill="1" applyBorder="1"/>
    <xf numFmtId="4" fontId="1" fillId="2" borderId="1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4" fontId="1" fillId="0" borderId="0" xfId="0" applyNumberFormat="1" applyFont="1" applyFill="1" applyAlignment="1">
      <alignment vertical="center"/>
    </xf>
    <xf numFmtId="3" fontId="1" fillId="13" borderId="7" xfId="0" applyNumberFormat="1" applyFont="1" applyFill="1" applyBorder="1" applyAlignment="1">
      <alignment horizontal="right" vertical="center"/>
    </xf>
    <xf numFmtId="3" fontId="1" fillId="2" borderId="7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10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12" borderId="16" xfId="0" applyFill="1" applyBorder="1" applyAlignment="1">
      <alignment vertical="center" wrapText="1"/>
    </xf>
    <xf numFmtId="0" fontId="0" fillId="12" borderId="16" xfId="0" applyFill="1" applyBorder="1"/>
    <xf numFmtId="0" fontId="0" fillId="12" borderId="16" xfId="0" applyFill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14" borderId="16" xfId="0" applyFill="1" applyBorder="1"/>
    <xf numFmtId="0" fontId="0" fillId="14" borderId="16" xfId="0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0" fillId="16" borderId="1" xfId="0" applyFill="1" applyBorder="1" applyAlignment="1">
      <alignment vertical="center" shrinkToFit="1"/>
    </xf>
    <xf numFmtId="3" fontId="1" fillId="16" borderId="1" xfId="0" applyNumberFormat="1" applyFont="1" applyFill="1" applyBorder="1" applyAlignment="1">
      <alignment horizontal="right" vertical="center" indent="2"/>
    </xf>
    <xf numFmtId="0" fontId="0" fillId="16" borderId="1" xfId="0" applyFill="1" applyBorder="1" applyAlignment="1">
      <alignment vertical="center"/>
    </xf>
    <xf numFmtId="0" fontId="17" fillId="17" borderId="1" xfId="0" applyFont="1" applyFill="1" applyBorder="1" applyAlignment="1">
      <alignment vertical="center"/>
    </xf>
    <xf numFmtId="0" fontId="17" fillId="17" borderId="1" xfId="0" applyFont="1" applyFill="1" applyBorder="1" applyAlignment="1">
      <alignment vertical="center" shrinkToFit="1"/>
    </xf>
    <xf numFmtId="3" fontId="15" fillId="17" borderId="1" xfId="0" applyNumberFormat="1" applyFont="1" applyFill="1" applyBorder="1" applyAlignment="1">
      <alignment horizontal="right" vertical="center" indent="2"/>
    </xf>
    <xf numFmtId="0" fontId="0" fillId="18" borderId="1" xfId="0" applyFill="1" applyBorder="1" applyAlignment="1">
      <alignment vertical="center"/>
    </xf>
    <xf numFmtId="0" fontId="0" fillId="18" borderId="1" xfId="0" applyFill="1" applyBorder="1" applyAlignment="1">
      <alignment vertical="center" shrinkToFit="1"/>
    </xf>
    <xf numFmtId="3" fontId="1" fillId="18" borderId="1" xfId="0" applyNumberFormat="1" applyFont="1" applyFill="1" applyBorder="1" applyAlignment="1">
      <alignment horizontal="right" vertical="center" indent="2"/>
    </xf>
    <xf numFmtId="0" fontId="17" fillId="19" borderId="1" xfId="0" applyFont="1" applyFill="1" applyBorder="1" applyAlignment="1">
      <alignment vertical="center"/>
    </xf>
    <xf numFmtId="0" fontId="17" fillId="19" borderId="1" xfId="0" applyFont="1" applyFill="1" applyBorder="1" applyAlignment="1">
      <alignment vertical="center" shrinkToFit="1"/>
    </xf>
    <xf numFmtId="3" fontId="15" fillId="19" borderId="1" xfId="0" applyNumberFormat="1" applyFont="1" applyFill="1" applyBorder="1" applyAlignment="1">
      <alignment horizontal="right" vertical="center" indent="2"/>
    </xf>
    <xf numFmtId="3" fontId="1" fillId="20" borderId="1" xfId="0" applyNumberFormat="1" applyFont="1" applyFill="1" applyBorder="1" applyAlignment="1">
      <alignment horizontal="right" vertical="center" indent="2"/>
    </xf>
    <xf numFmtId="0" fontId="11" fillId="20" borderId="1" xfId="0" applyFont="1" applyFill="1" applyBorder="1" applyAlignment="1">
      <alignment vertical="center"/>
    </xf>
    <xf numFmtId="0" fontId="11" fillId="20" borderId="1" xfId="0" applyFont="1" applyFill="1" applyBorder="1" applyAlignment="1">
      <alignment vertical="center" shrinkToFit="1"/>
    </xf>
    <xf numFmtId="0" fontId="0" fillId="21" borderId="1" xfId="0" applyFill="1" applyBorder="1" applyAlignment="1">
      <alignment vertical="center"/>
    </xf>
    <xf numFmtId="0" fontId="0" fillId="21" borderId="1" xfId="0" applyFill="1" applyBorder="1" applyAlignment="1">
      <alignment vertical="center" shrinkToFit="1"/>
    </xf>
    <xf numFmtId="3" fontId="1" fillId="21" borderId="1" xfId="0" applyNumberFormat="1" applyFont="1" applyFill="1" applyBorder="1" applyAlignment="1">
      <alignment horizontal="right" vertical="center" indent="2"/>
    </xf>
    <xf numFmtId="0" fontId="0" fillId="22" borderId="1" xfId="0" applyFill="1" applyBorder="1" applyAlignment="1">
      <alignment vertical="center"/>
    </xf>
    <xf numFmtId="0" fontId="0" fillId="22" borderId="1" xfId="0" applyFill="1" applyBorder="1" applyAlignment="1">
      <alignment vertical="center" shrinkToFit="1"/>
    </xf>
    <xf numFmtId="3" fontId="1" fillId="22" borderId="1" xfId="0" applyNumberFormat="1" applyFont="1" applyFill="1" applyBorder="1" applyAlignment="1">
      <alignment horizontal="right" vertical="center" indent="2"/>
    </xf>
    <xf numFmtId="0" fontId="0" fillId="13" borderId="1" xfId="0" applyFill="1" applyBorder="1" applyAlignment="1">
      <alignment horizontal="center" vertical="center"/>
    </xf>
    <xf numFmtId="0" fontId="0" fillId="10" borderId="1" xfId="0" applyFont="1" applyFill="1" applyBorder="1" applyAlignment="1">
      <alignment vertical="center" shrinkToFit="1"/>
    </xf>
    <xf numFmtId="0" fontId="17" fillId="15" borderId="1" xfId="0" applyFont="1" applyFill="1" applyBorder="1" applyAlignment="1">
      <alignment vertical="center"/>
    </xf>
    <xf numFmtId="0" fontId="17" fillId="15" borderId="1" xfId="0" applyFont="1" applyFill="1" applyBorder="1" applyAlignment="1">
      <alignment vertical="center" shrinkToFit="1"/>
    </xf>
    <xf numFmtId="3" fontId="15" fillId="15" borderId="1" xfId="0" applyNumberFormat="1" applyFont="1" applyFill="1" applyBorder="1" applyAlignment="1">
      <alignment horizontal="right" vertical="center" indent="2"/>
    </xf>
    <xf numFmtId="0" fontId="0" fillId="0" borderId="16" xfId="0" applyBorder="1" applyAlignment="1">
      <alignment vertical="top"/>
    </xf>
    <xf numFmtId="0" fontId="0" fillId="23" borderId="0" xfId="0" applyFill="1"/>
    <xf numFmtId="0" fontId="0" fillId="23" borderId="1" xfId="0" applyFill="1" applyBorder="1" applyAlignment="1">
      <alignment vertical="center"/>
    </xf>
    <xf numFmtId="0" fontId="0" fillId="11" borderId="0" xfId="0" applyFill="1" applyBorder="1" applyAlignment="1">
      <alignment vertical="center"/>
    </xf>
    <xf numFmtId="0" fontId="0" fillId="16" borderId="0" xfId="0" applyFill="1" applyBorder="1" applyAlignment="1">
      <alignment vertical="center"/>
    </xf>
    <xf numFmtId="0" fontId="0" fillId="22" borderId="0" xfId="0" applyFill="1" applyBorder="1" applyAlignment="1">
      <alignment vertical="center"/>
    </xf>
    <xf numFmtId="0" fontId="0" fillId="18" borderId="0" xfId="0" applyFill="1" applyBorder="1" applyAlignment="1">
      <alignment vertical="center"/>
    </xf>
    <xf numFmtId="3" fontId="0" fillId="0" borderId="6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3" fontId="0" fillId="4" borderId="5" xfId="0" applyNumberFormat="1" applyFill="1" applyBorder="1" applyAlignment="1">
      <alignment horizontal="right" vertical="center"/>
    </xf>
    <xf numFmtId="3" fontId="0" fillId="3" borderId="6" xfId="0" applyNumberFormat="1" applyFill="1" applyBorder="1" applyAlignment="1">
      <alignment horizontal="right" vertical="center"/>
    </xf>
    <xf numFmtId="3" fontId="0" fillId="3" borderId="5" xfId="0" applyNumberFormat="1" applyFill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0" fillId="4" borderId="9" xfId="0" applyNumberFormat="1" applyFill="1" applyBorder="1" applyAlignment="1">
      <alignment horizontal="right" vertical="center"/>
    </xf>
    <xf numFmtId="3" fontId="0" fillId="3" borderId="9" xfId="0" applyNumberFormat="1" applyFill="1" applyBorder="1" applyAlignment="1">
      <alignment horizontal="right" vertical="center"/>
    </xf>
    <xf numFmtId="3" fontId="0" fillId="0" borderId="9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4" borderId="9" xfId="0" applyNumberFormat="1" applyFill="1" applyBorder="1" applyAlignment="1">
      <alignment horizontal="right"/>
    </xf>
    <xf numFmtId="3" fontId="0" fillId="4" borderId="5" xfId="0" applyNumberFormat="1" applyFill="1" applyBorder="1" applyAlignment="1">
      <alignment horizontal="right"/>
    </xf>
    <xf numFmtId="3" fontId="0" fillId="3" borderId="9" xfId="0" applyNumberFormat="1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3" fontId="0" fillId="3" borderId="4" xfId="0" applyNumberFormat="1" applyFill="1" applyBorder="1" applyAlignment="1">
      <alignment horizontal="right" vertical="center"/>
    </xf>
    <xf numFmtId="3" fontId="0" fillId="3" borderId="8" xfId="0" applyNumberFormat="1" applyFill="1" applyBorder="1" applyAlignment="1">
      <alignment horizontal="right" vertical="center"/>
    </xf>
    <xf numFmtId="3" fontId="0" fillId="3" borderId="3" xfId="0" applyNumberFormat="1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4" fontId="0" fillId="3" borderId="0" xfId="0" applyNumberFormat="1" applyFill="1" applyAlignment="1">
      <alignment horizontal="right" vertical="center"/>
    </xf>
    <xf numFmtId="0" fontId="0" fillId="24" borderId="5" xfId="0" applyFill="1" applyBorder="1"/>
    <xf numFmtId="3" fontId="0" fillId="24" borderId="6" xfId="0" applyNumberFormat="1" applyFill="1" applyBorder="1" applyAlignment="1">
      <alignment horizontal="right" vertical="center"/>
    </xf>
    <xf numFmtId="3" fontId="0" fillId="24" borderId="9" xfId="0" applyNumberFormat="1" applyFill="1" applyBorder="1" applyAlignment="1">
      <alignment horizontal="right" vertical="center"/>
    </xf>
    <xf numFmtId="3" fontId="0" fillId="24" borderId="5" xfId="0" applyNumberFormat="1" applyFill="1" applyBorder="1" applyAlignment="1">
      <alignment horizontal="right" vertical="center"/>
    </xf>
    <xf numFmtId="3" fontId="0" fillId="0" borderId="6" xfId="0" applyNumberFormat="1" applyFill="1" applyBorder="1" applyAlignment="1">
      <alignment horizontal="right" vertical="center"/>
    </xf>
    <xf numFmtId="3" fontId="0" fillId="0" borderId="5" xfId="0" applyNumberFormat="1" applyFill="1" applyBorder="1" applyAlignment="1">
      <alignment horizontal="right" vertical="center"/>
    </xf>
    <xf numFmtId="0" fontId="0" fillId="0" borderId="3" xfId="0" applyFill="1" applyBorder="1"/>
    <xf numFmtId="0" fontId="14" fillId="0" borderId="13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10" fillId="13" borderId="17" xfId="0" applyFont="1" applyFill="1" applyBorder="1" applyAlignment="1">
      <alignment horizontal="left" vertical="center" shrinkToFit="1"/>
    </xf>
    <xf numFmtId="0" fontId="10" fillId="13" borderId="7" xfId="0" applyFont="1" applyFill="1" applyBorder="1" applyAlignment="1">
      <alignment horizontal="left" vertical="center" shrinkToFit="1"/>
    </xf>
  </cellXfs>
  <cellStyles count="2">
    <cellStyle name="Normal" xfId="0" builtinId="0"/>
    <cellStyle name="Normal 2" xfId="1" xr:uid="{00000000-0005-0000-0000-000001000000}"/>
  </cellStyles>
  <dxfs count="3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781FF"/>
      <color rgb="FF85CBFF"/>
      <color rgb="FFE98BFF"/>
      <color rgb="FFFFEBAB"/>
      <color rgb="FFEFE5F7"/>
      <color rgb="FFFFDDDD"/>
      <color rgb="FFCC00FF"/>
      <color rgb="FFE05BFF"/>
      <color rgb="FFFAE7FF"/>
      <color rgb="FFF0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257059310539204"/>
          <c:y val="3.1144641402583301E-2"/>
          <c:w val="0.74568649556389344"/>
          <c:h val="0.909090932598942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Publication!$C$113</c:f>
              <c:strCache>
                <c:ptCount val="1"/>
                <c:pt idx="0">
                  <c:v>Herbicides. défanants et agents antimousse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1750" h="31750"/>
            </a:sp3d>
          </c:spPr>
          <c:invertIfNegative val="0"/>
          <c:val>
            <c:numRef>
              <c:f>Publication!$D$113:$O$113</c:f>
              <c:numCache>
                <c:formatCode>#,##0</c:formatCode>
                <c:ptCount val="12"/>
                <c:pt idx="0">
                  <c:v>65735</c:v>
                </c:pt>
                <c:pt idx="1">
                  <c:v>56630</c:v>
                </c:pt>
                <c:pt idx="2">
                  <c:v>50875</c:v>
                </c:pt>
                <c:pt idx="3">
                  <c:v>52815</c:v>
                </c:pt>
                <c:pt idx="4">
                  <c:v>54290</c:v>
                </c:pt>
                <c:pt idx="5">
                  <c:v>47755</c:v>
                </c:pt>
                <c:pt idx="6">
                  <c:v>40435</c:v>
                </c:pt>
                <c:pt idx="7">
                  <c:v>37465</c:v>
                </c:pt>
                <c:pt idx="8">
                  <c:v>39195</c:v>
                </c:pt>
                <c:pt idx="9">
                  <c:v>36575</c:v>
                </c:pt>
                <c:pt idx="10">
                  <c:v>32980</c:v>
                </c:pt>
                <c:pt idx="11">
                  <c:v>35105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7-4748-AE48-5C054BDAD2EA}"/>
            </c:ext>
          </c:extLst>
        </c:ser>
        <c:ser>
          <c:idx val="1"/>
          <c:order val="1"/>
          <c:tx>
            <c:strRef>
              <c:f>Publication!$C$28</c:f>
              <c:strCache>
                <c:ptCount val="1"/>
                <c:pt idx="0">
                  <c:v>Fongicides et bactéricides</c:v>
                </c:pt>
              </c:strCache>
              <c:extLst xmlns:c15="http://schemas.microsoft.com/office/drawing/2012/chart"/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1750" h="31750"/>
            </a:sp3d>
          </c:spPr>
          <c:invertIfNegative val="0"/>
          <c:cat>
            <c:numRef>
              <c:f>Publication!$D$28:$N$28</c:f>
              <c:numCache>
                <c:formatCode>#,##0</c:formatCode>
                <c:ptCount val="11"/>
                <c:pt idx="0">
                  <c:v>82900</c:v>
                </c:pt>
                <c:pt idx="1">
                  <c:v>77870</c:v>
                </c:pt>
                <c:pt idx="2">
                  <c:v>71625</c:v>
                </c:pt>
                <c:pt idx="3">
                  <c:v>60285</c:v>
                </c:pt>
                <c:pt idx="4">
                  <c:v>86155</c:v>
                </c:pt>
                <c:pt idx="5">
                  <c:v>70125</c:v>
                </c:pt>
                <c:pt idx="6">
                  <c:v>76105</c:v>
                </c:pt>
                <c:pt idx="7">
                  <c:v>76220</c:v>
                </c:pt>
                <c:pt idx="8">
                  <c:v>74865</c:v>
                </c:pt>
                <c:pt idx="9">
                  <c:v>64025</c:v>
                </c:pt>
                <c:pt idx="10">
                  <c:v>56365</c:v>
                </c:pt>
              </c:numCache>
              <c:extLst xmlns:c15="http://schemas.microsoft.com/office/drawing/2012/chart"/>
            </c:numRef>
          </c:cat>
          <c:val>
            <c:numRef>
              <c:f>Publication!$D$28:$O$28</c:f>
              <c:numCache>
                <c:formatCode>#,##0</c:formatCode>
                <c:ptCount val="12"/>
                <c:pt idx="0">
                  <c:v>82900</c:v>
                </c:pt>
                <c:pt idx="1">
                  <c:v>77870</c:v>
                </c:pt>
                <c:pt idx="2">
                  <c:v>71625</c:v>
                </c:pt>
                <c:pt idx="3">
                  <c:v>60285</c:v>
                </c:pt>
                <c:pt idx="4">
                  <c:v>86155</c:v>
                </c:pt>
                <c:pt idx="5">
                  <c:v>70125</c:v>
                </c:pt>
                <c:pt idx="6">
                  <c:v>76105</c:v>
                </c:pt>
                <c:pt idx="7">
                  <c:v>76220</c:v>
                </c:pt>
                <c:pt idx="8">
                  <c:v>74865</c:v>
                </c:pt>
                <c:pt idx="9">
                  <c:v>64025</c:v>
                </c:pt>
                <c:pt idx="10">
                  <c:v>56365</c:v>
                </c:pt>
                <c:pt idx="11">
                  <c:v>54940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87-4748-AE48-5C054BDAD2EA}"/>
            </c:ext>
          </c:extLst>
        </c:ser>
        <c:ser>
          <c:idx val="2"/>
          <c:order val="2"/>
          <c:tx>
            <c:strRef>
              <c:f>Publication!$C$204</c:f>
              <c:strCache>
                <c:ptCount val="1"/>
                <c:pt idx="0">
                  <c:v>Insecticides et acaricides</c:v>
                </c:pt>
              </c:strCache>
            </c:strRef>
          </c:tx>
          <c:spPr>
            <a:solidFill>
              <a:srgbClr val="9A75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1750" h="31750"/>
            </a:sp3d>
          </c:spPr>
          <c:invertIfNegative val="0"/>
          <c:val>
            <c:numRef>
              <c:f>Publication!$D$204:$O$204</c:f>
              <c:numCache>
                <c:formatCode>#,##0</c:formatCode>
                <c:ptCount val="12"/>
                <c:pt idx="0">
                  <c:v>35085</c:v>
                </c:pt>
                <c:pt idx="1">
                  <c:v>26125</c:v>
                </c:pt>
                <c:pt idx="2">
                  <c:v>26505</c:v>
                </c:pt>
                <c:pt idx="3">
                  <c:v>20185</c:v>
                </c:pt>
                <c:pt idx="4">
                  <c:v>18820</c:v>
                </c:pt>
                <c:pt idx="5">
                  <c:v>20035</c:v>
                </c:pt>
                <c:pt idx="6">
                  <c:v>24360</c:v>
                </c:pt>
                <c:pt idx="7">
                  <c:v>17550</c:v>
                </c:pt>
                <c:pt idx="8">
                  <c:v>16390</c:v>
                </c:pt>
                <c:pt idx="9">
                  <c:v>18725</c:v>
                </c:pt>
                <c:pt idx="10">
                  <c:v>13495</c:v>
                </c:pt>
                <c:pt idx="11">
                  <c:v>8215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7-4748-AE48-5C054BDAD2EA}"/>
            </c:ext>
          </c:extLst>
        </c:ser>
        <c:ser>
          <c:idx val="4"/>
          <c:order val="3"/>
          <c:tx>
            <c:strRef>
              <c:f>Publication!$C$248</c:f>
              <c:strCache>
                <c:ptCount val="1"/>
                <c:pt idx="0">
                  <c:v>Régulateurs de croissance des végétaux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1750" h="31750"/>
            </a:sp3d>
          </c:spPr>
          <c:invertIfNegative val="0"/>
          <c:val>
            <c:numRef>
              <c:f>Publication!$D$248:$O$248</c:f>
              <c:numCache>
                <c:formatCode>#,##0</c:formatCode>
                <c:ptCount val="12"/>
                <c:pt idx="0">
                  <c:v>7930</c:v>
                </c:pt>
                <c:pt idx="1">
                  <c:v>15845</c:v>
                </c:pt>
                <c:pt idx="2">
                  <c:v>6355</c:v>
                </c:pt>
                <c:pt idx="3">
                  <c:v>7775</c:v>
                </c:pt>
                <c:pt idx="4">
                  <c:v>8605</c:v>
                </c:pt>
                <c:pt idx="5">
                  <c:v>5745</c:v>
                </c:pt>
                <c:pt idx="6">
                  <c:v>6575</c:v>
                </c:pt>
                <c:pt idx="7">
                  <c:v>6305</c:v>
                </c:pt>
                <c:pt idx="8">
                  <c:v>3270</c:v>
                </c:pt>
                <c:pt idx="9">
                  <c:v>5025</c:v>
                </c:pt>
                <c:pt idx="10">
                  <c:v>5230</c:v>
                </c:pt>
                <c:pt idx="11">
                  <c:v>4945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7-4748-AE48-5C054BDAD2EA}"/>
            </c:ext>
          </c:extLst>
        </c:ser>
        <c:ser>
          <c:idx val="3"/>
          <c:order val="4"/>
          <c:tx>
            <c:strRef>
              <c:f>Publication!$C$245</c:f>
              <c:strCache>
                <c:ptCount val="1"/>
                <c:pt idx="0">
                  <c:v>Molluscicides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1750" h="31750"/>
            </a:sp3d>
          </c:spPr>
          <c:invertIfNegative val="0"/>
          <c:val>
            <c:numRef>
              <c:f>Publication!$D$245:$O$245</c:f>
              <c:numCache>
                <c:formatCode>#,##0</c:formatCode>
                <c:ptCount val="12"/>
                <c:pt idx="0">
                  <c:v>495</c:v>
                </c:pt>
                <c:pt idx="1">
                  <c:v>380</c:v>
                </c:pt>
                <c:pt idx="2">
                  <c:v>610</c:v>
                </c:pt>
                <c:pt idx="3">
                  <c:v>535</c:v>
                </c:pt>
                <c:pt idx="4">
                  <c:v>535</c:v>
                </c:pt>
                <c:pt idx="5">
                  <c:v>495</c:v>
                </c:pt>
                <c:pt idx="6">
                  <c:v>335</c:v>
                </c:pt>
                <c:pt idx="7">
                  <c:v>165</c:v>
                </c:pt>
                <c:pt idx="8">
                  <c:v>185</c:v>
                </c:pt>
                <c:pt idx="9">
                  <c:v>85</c:v>
                </c:pt>
                <c:pt idx="10">
                  <c:v>150</c:v>
                </c:pt>
                <c:pt idx="1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7-4748-AE48-5C054BDAD2EA}"/>
            </c:ext>
          </c:extLst>
        </c:ser>
        <c:ser>
          <c:idx val="5"/>
          <c:order val="5"/>
          <c:tx>
            <c:strRef>
              <c:f>Publication!$C$260</c:f>
              <c:strCache>
                <c:ptCount val="1"/>
                <c:pt idx="0">
                  <c:v>Autres produits phytopharmaceutiques</c:v>
                </c:pt>
              </c:strCache>
            </c:strRef>
          </c:tx>
          <c:spPr>
            <a:solidFill>
              <a:srgbClr val="E3B5E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31750" h="31750"/>
            </a:sp3d>
          </c:spPr>
          <c:invertIfNegative val="0"/>
          <c:val>
            <c:numRef>
              <c:f>Publication!$D$260:$N$260</c:f>
              <c:numCache>
                <c:formatCode>#,##0</c:formatCode>
                <c:ptCount val="11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675</c:v>
                </c:pt>
                <c:pt idx="6">
                  <c:v>535</c:v>
                </c:pt>
                <c:pt idx="7">
                  <c:v>0</c:v>
                </c:pt>
                <c:pt idx="8">
                  <c:v>485</c:v>
                </c:pt>
                <c:pt idx="9">
                  <c:v>435</c:v>
                </c:pt>
                <c:pt idx="10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87-4748-AE48-5C054BDAD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366856"/>
        <c:axId val="335365288"/>
        <c:extLst/>
      </c:barChart>
      <c:catAx>
        <c:axId val="335366856"/>
        <c:scaling>
          <c:orientation val="minMax"/>
        </c:scaling>
        <c:delete val="0"/>
        <c:axPos val="b"/>
        <c:numFmt formatCode="#.##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365288"/>
        <c:crosses val="autoZero"/>
        <c:auto val="1"/>
        <c:lblAlgn val="ctr"/>
        <c:lblOffset val="100"/>
        <c:noMultiLvlLbl val="0"/>
      </c:catAx>
      <c:valAx>
        <c:axId val="33536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36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848249628838979E-2"/>
          <c:y val="7.1017674514823562E-2"/>
          <c:w val="0.15448755562758343"/>
          <c:h val="0.850164591495028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bg1">
            <a:lumMod val="65000"/>
          </a:schemeClr>
        </a:gs>
        <a:gs pos="100000">
          <a:schemeClr val="tx1"/>
        </a:gs>
      </a:gsLst>
      <a:path path="rect">
        <a:fillToRect r="100000" b="100000"/>
      </a:path>
      <a:tileRect l="-100000" t="-10000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trlProps/ctrlProp1.xml><?xml version="1.0" encoding="utf-8"?>
<formControlPr xmlns="http://schemas.microsoft.com/office/spreadsheetml/2009/9/main" objectType="Drop" dropLines="13" dropStyle="combo" dx="16" fmlaLink="$D$2" fmlaRange="'EUROSTAT-Code used'!$J$1:$J$13" noThreeD="1" sel="2" val="0"/>
</file>

<file path=xl/ctrlProps/ctrlProp10.xml><?xml version="1.0" encoding="utf-8"?>
<formControlPr xmlns="http://schemas.microsoft.com/office/spreadsheetml/2009/9/main" objectType="Drop" dropLines="16" dropStyle="combo" dx="16" fmlaLink="$H$3" fmlaRange="'EUROSTAT-Code used'!$K$1:$K$15" noThreeD="1" sel="2" val="0"/>
</file>

<file path=xl/ctrlProps/ctrlProp11.xml><?xml version="1.0" encoding="utf-8"?>
<formControlPr xmlns="http://schemas.microsoft.com/office/spreadsheetml/2009/9/main" objectType="Drop" dropLines="13" dropStyle="combo" dx="16" fmlaLink="$I$2" fmlaRange="'EUROSTAT-Code used'!$J$1:$J$13" noThreeD="1" sel="7" val="0"/>
</file>

<file path=xl/ctrlProps/ctrlProp12.xml><?xml version="1.0" encoding="utf-8"?>
<formControlPr xmlns="http://schemas.microsoft.com/office/spreadsheetml/2009/9/main" objectType="Drop" dropLines="16" dropStyle="combo" dx="16" fmlaLink="$I$3" fmlaRange="'EUROSTAT-Code used'!$K$1:$K$15" noThreeD="1" sel="2" val="0"/>
</file>

<file path=xl/ctrlProps/ctrlProp13.xml><?xml version="1.0" encoding="utf-8"?>
<formControlPr xmlns="http://schemas.microsoft.com/office/spreadsheetml/2009/9/main" objectType="Drop" dropLines="13" dropStyle="combo" dx="16" fmlaLink="$J$2" fmlaRange="'EUROSTAT-Code used'!$J$1:$J$13" noThreeD="1" sel="8" val="0"/>
</file>

<file path=xl/ctrlProps/ctrlProp14.xml><?xml version="1.0" encoding="utf-8"?>
<formControlPr xmlns="http://schemas.microsoft.com/office/spreadsheetml/2009/9/main" objectType="Drop" dropLines="16" dropStyle="combo" dx="16" fmlaLink="$J$3" fmlaRange="'EUROSTAT-Code used'!$K$1:$K$15" noThreeD="1" sel="2" val="0"/>
</file>

<file path=xl/ctrlProps/ctrlProp15.xml><?xml version="1.0" encoding="utf-8"?>
<formControlPr xmlns="http://schemas.microsoft.com/office/spreadsheetml/2009/9/main" objectType="Drop" dropLines="13" dropStyle="combo" dx="16" fmlaLink="$K$2" fmlaRange="'EUROSTAT-Code used'!$J$1:$J$13" noThreeD="1" sel="9" val="0"/>
</file>

<file path=xl/ctrlProps/ctrlProp16.xml><?xml version="1.0" encoding="utf-8"?>
<formControlPr xmlns="http://schemas.microsoft.com/office/spreadsheetml/2009/9/main" objectType="Drop" dropLines="16" dropStyle="combo" dx="16" fmlaLink="$K$3" fmlaRange="'EUROSTAT-Code used'!$K$1:$K$15" noThreeD="1" sel="2" val="0"/>
</file>

<file path=xl/ctrlProps/ctrlProp17.xml><?xml version="1.0" encoding="utf-8"?>
<formControlPr xmlns="http://schemas.microsoft.com/office/spreadsheetml/2009/9/main" objectType="Drop" dropLines="13" dropStyle="combo" dx="16" fmlaLink="$L$2" fmlaRange="'EUROSTAT-Code used'!$J$1:$J$13" noThreeD="1" sel="10" val="0"/>
</file>

<file path=xl/ctrlProps/ctrlProp18.xml><?xml version="1.0" encoding="utf-8"?>
<formControlPr xmlns="http://schemas.microsoft.com/office/spreadsheetml/2009/9/main" objectType="Drop" dropLines="16" dropStyle="combo" dx="16" fmlaLink="$L$3" fmlaRange="'EUROSTAT-Code used'!$K$1:$K$15" noThreeD="1" sel="2" val="0"/>
</file>

<file path=xl/ctrlProps/ctrlProp19.xml><?xml version="1.0" encoding="utf-8"?>
<formControlPr xmlns="http://schemas.microsoft.com/office/spreadsheetml/2009/9/main" objectType="Drop" dropLines="13" dropStyle="combo" dx="16" fmlaLink="$M$2" fmlaRange="'EUROSTAT-Code used'!$J$1:$J$13" noThreeD="1" sel="11" val="0"/>
</file>

<file path=xl/ctrlProps/ctrlProp2.xml><?xml version="1.0" encoding="utf-8"?>
<formControlPr xmlns="http://schemas.microsoft.com/office/spreadsheetml/2009/9/main" objectType="Drop" dropLines="16" dropStyle="combo" dx="16" fmlaLink="$D$3" fmlaRange="'EUROSTAT-Code used'!$K$1:$K$15" noThreeD="1" sel="2" val="0"/>
</file>

<file path=xl/ctrlProps/ctrlProp20.xml><?xml version="1.0" encoding="utf-8"?>
<formControlPr xmlns="http://schemas.microsoft.com/office/spreadsheetml/2009/9/main" objectType="Drop" dropLines="16" dropStyle="combo" dx="16" fmlaLink="$M$3" fmlaRange="'EUROSTAT-Code used'!$K$1:$K$15" noThreeD="1" sel="2" val="0"/>
</file>

<file path=xl/ctrlProps/ctrlProp21.xml><?xml version="1.0" encoding="utf-8"?>
<formControlPr xmlns="http://schemas.microsoft.com/office/spreadsheetml/2009/9/main" objectType="Drop" dropLines="13" dropStyle="combo" dx="16" fmlaLink="$N$2" fmlaRange="'EUROSTAT-Code used'!$J$1:$J$13" noThreeD="1" sel="12" val="0"/>
</file>

<file path=xl/ctrlProps/ctrlProp22.xml><?xml version="1.0" encoding="utf-8"?>
<formControlPr xmlns="http://schemas.microsoft.com/office/spreadsheetml/2009/9/main" objectType="Drop" dropLines="16" dropStyle="combo" dx="16" fmlaLink="$N$3" fmlaRange="'EUROSTAT-Code used'!$K$1:$K$15" noThreeD="1" sel="2" val="0"/>
</file>

<file path=xl/ctrlProps/ctrlProp23.xml><?xml version="1.0" encoding="utf-8"?>
<formControlPr xmlns="http://schemas.microsoft.com/office/spreadsheetml/2009/9/main" objectType="Drop" dropLines="13" dropStyle="combo" dx="16" fmlaLink="$O$2" fmlaRange="'EUROSTAT-Code used'!$J$1:$J$13" noThreeD="1" sel="13" val="0"/>
</file>

<file path=xl/ctrlProps/ctrlProp24.xml><?xml version="1.0" encoding="utf-8"?>
<formControlPr xmlns="http://schemas.microsoft.com/office/spreadsheetml/2009/9/main" objectType="Drop" dropLines="16" dropStyle="combo" dx="16" fmlaLink="$O$3" fmlaRange="'EUROSTAT-Code used'!$K$1:$K$15" noThreeD="1" sel="2" val="0"/>
</file>

<file path=xl/ctrlProps/ctrlProp3.xml><?xml version="1.0" encoding="utf-8"?>
<formControlPr xmlns="http://schemas.microsoft.com/office/spreadsheetml/2009/9/main" objectType="Drop" dropLines="13" dropStyle="combo" dx="16" fmlaLink="$E$2" fmlaRange="'EUROSTAT-Code used'!$J$1:$J$13" noThreeD="1" sel="3" val="0"/>
</file>

<file path=xl/ctrlProps/ctrlProp4.xml><?xml version="1.0" encoding="utf-8"?>
<formControlPr xmlns="http://schemas.microsoft.com/office/spreadsheetml/2009/9/main" objectType="Drop" dropLines="16" dropStyle="combo" dx="16" fmlaLink="$E$3" fmlaRange="'EUROSTAT-Code used'!$K$1:$K$15" noThreeD="1" sel="2" val="0"/>
</file>

<file path=xl/ctrlProps/ctrlProp5.xml><?xml version="1.0" encoding="utf-8"?>
<formControlPr xmlns="http://schemas.microsoft.com/office/spreadsheetml/2009/9/main" objectType="Drop" dropLines="13" dropStyle="combo" dx="16" fmlaLink="$F$2" fmlaRange="'EUROSTAT-Code used'!$J$1:$J$13" noThreeD="1" sel="4" val="0"/>
</file>

<file path=xl/ctrlProps/ctrlProp6.xml><?xml version="1.0" encoding="utf-8"?>
<formControlPr xmlns="http://schemas.microsoft.com/office/spreadsheetml/2009/9/main" objectType="Drop" dropLines="16" dropStyle="combo" dx="16" fmlaLink="$F$3" fmlaRange="'EUROSTAT-Code used'!$K$1:$K$15" noThreeD="1" sel="2" val="0"/>
</file>

<file path=xl/ctrlProps/ctrlProp7.xml><?xml version="1.0" encoding="utf-8"?>
<formControlPr xmlns="http://schemas.microsoft.com/office/spreadsheetml/2009/9/main" objectType="Drop" dropLines="13" dropStyle="combo" dx="16" fmlaLink="$G$2" fmlaRange="'EUROSTAT-Code used'!$J$1:$J$13" noThreeD="1" sel="5" val="0"/>
</file>

<file path=xl/ctrlProps/ctrlProp8.xml><?xml version="1.0" encoding="utf-8"?>
<formControlPr xmlns="http://schemas.microsoft.com/office/spreadsheetml/2009/9/main" objectType="Drop" dropLines="16" dropStyle="combo" dx="16" fmlaLink="$G$3" fmlaRange="'EUROSTAT-Code used'!$K$1:$K$15" noThreeD="1" sel="2" val="0"/>
</file>

<file path=xl/ctrlProps/ctrlProp9.xml><?xml version="1.0" encoding="utf-8"?>
<formControlPr xmlns="http://schemas.microsoft.com/office/spreadsheetml/2009/9/main" objectType="Drop" dropLines="13" dropStyle="combo" dx="16" fmlaLink="$H$2" fmlaRange="'EUROSTAT-Code used'!$J$1:$J$13" noThreeD="1" sel="6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</xdr:row>
          <xdr:rowOff>19050</xdr:rowOff>
        </xdr:from>
        <xdr:to>
          <xdr:col>3</xdr:col>
          <xdr:colOff>1009650</xdr:colOff>
          <xdr:row>1</xdr:row>
          <xdr:rowOff>241300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19050</xdr:rowOff>
        </xdr:from>
        <xdr:to>
          <xdr:col>3</xdr:col>
          <xdr:colOff>1009650</xdr:colOff>
          <xdr:row>2</xdr:row>
          <xdr:rowOff>241300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</xdr:row>
          <xdr:rowOff>19050</xdr:rowOff>
        </xdr:from>
        <xdr:to>
          <xdr:col>4</xdr:col>
          <xdr:colOff>1009650</xdr:colOff>
          <xdr:row>1</xdr:row>
          <xdr:rowOff>241300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</xdr:row>
          <xdr:rowOff>19050</xdr:rowOff>
        </xdr:from>
        <xdr:to>
          <xdr:col>4</xdr:col>
          <xdr:colOff>1009650</xdr:colOff>
          <xdr:row>2</xdr:row>
          <xdr:rowOff>241300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</xdr:row>
          <xdr:rowOff>19050</xdr:rowOff>
        </xdr:from>
        <xdr:to>
          <xdr:col>5</xdr:col>
          <xdr:colOff>1009650</xdr:colOff>
          <xdr:row>1</xdr:row>
          <xdr:rowOff>241300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</xdr:row>
          <xdr:rowOff>19050</xdr:rowOff>
        </xdr:from>
        <xdr:to>
          <xdr:col>5</xdr:col>
          <xdr:colOff>1009650</xdr:colOff>
          <xdr:row>2</xdr:row>
          <xdr:rowOff>241300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</xdr:row>
          <xdr:rowOff>19050</xdr:rowOff>
        </xdr:from>
        <xdr:to>
          <xdr:col>6</xdr:col>
          <xdr:colOff>1009650</xdr:colOff>
          <xdr:row>1</xdr:row>
          <xdr:rowOff>241300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</xdr:row>
          <xdr:rowOff>19050</xdr:rowOff>
        </xdr:from>
        <xdr:to>
          <xdr:col>6</xdr:col>
          <xdr:colOff>1009650</xdr:colOff>
          <xdr:row>2</xdr:row>
          <xdr:rowOff>241300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</xdr:row>
          <xdr:rowOff>19050</xdr:rowOff>
        </xdr:from>
        <xdr:to>
          <xdr:col>7</xdr:col>
          <xdr:colOff>1009650</xdr:colOff>
          <xdr:row>1</xdr:row>
          <xdr:rowOff>241300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19050</xdr:rowOff>
        </xdr:from>
        <xdr:to>
          <xdr:col>7</xdr:col>
          <xdr:colOff>1009650</xdr:colOff>
          <xdr:row>2</xdr:row>
          <xdr:rowOff>241300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</xdr:row>
          <xdr:rowOff>19050</xdr:rowOff>
        </xdr:from>
        <xdr:to>
          <xdr:col>8</xdr:col>
          <xdr:colOff>1009650</xdr:colOff>
          <xdr:row>1</xdr:row>
          <xdr:rowOff>241300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</xdr:row>
          <xdr:rowOff>19050</xdr:rowOff>
        </xdr:from>
        <xdr:to>
          <xdr:col>8</xdr:col>
          <xdr:colOff>1009650</xdr:colOff>
          <xdr:row>2</xdr:row>
          <xdr:rowOff>241300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</xdr:row>
          <xdr:rowOff>19050</xdr:rowOff>
        </xdr:from>
        <xdr:to>
          <xdr:col>9</xdr:col>
          <xdr:colOff>1009650</xdr:colOff>
          <xdr:row>1</xdr:row>
          <xdr:rowOff>241300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</xdr:row>
          <xdr:rowOff>19050</xdr:rowOff>
        </xdr:from>
        <xdr:to>
          <xdr:col>9</xdr:col>
          <xdr:colOff>1009650</xdr:colOff>
          <xdr:row>2</xdr:row>
          <xdr:rowOff>241300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</xdr:row>
          <xdr:rowOff>19050</xdr:rowOff>
        </xdr:from>
        <xdr:to>
          <xdr:col>10</xdr:col>
          <xdr:colOff>1009650</xdr:colOff>
          <xdr:row>1</xdr:row>
          <xdr:rowOff>241300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</xdr:row>
          <xdr:rowOff>19050</xdr:rowOff>
        </xdr:from>
        <xdr:to>
          <xdr:col>10</xdr:col>
          <xdr:colOff>1009650</xdr:colOff>
          <xdr:row>2</xdr:row>
          <xdr:rowOff>241300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</xdr:row>
          <xdr:rowOff>19050</xdr:rowOff>
        </xdr:from>
        <xdr:to>
          <xdr:col>11</xdr:col>
          <xdr:colOff>1009650</xdr:colOff>
          <xdr:row>1</xdr:row>
          <xdr:rowOff>241300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</xdr:row>
          <xdr:rowOff>19050</xdr:rowOff>
        </xdr:from>
        <xdr:to>
          <xdr:col>11</xdr:col>
          <xdr:colOff>1009650</xdr:colOff>
          <xdr:row>2</xdr:row>
          <xdr:rowOff>241300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</xdr:row>
          <xdr:rowOff>19050</xdr:rowOff>
        </xdr:from>
        <xdr:to>
          <xdr:col>12</xdr:col>
          <xdr:colOff>1009650</xdr:colOff>
          <xdr:row>1</xdr:row>
          <xdr:rowOff>241300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</xdr:row>
          <xdr:rowOff>19050</xdr:rowOff>
        </xdr:from>
        <xdr:to>
          <xdr:col>12</xdr:col>
          <xdr:colOff>1009650</xdr:colOff>
          <xdr:row>2</xdr:row>
          <xdr:rowOff>241300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</xdr:row>
          <xdr:rowOff>19050</xdr:rowOff>
        </xdr:from>
        <xdr:to>
          <xdr:col>13</xdr:col>
          <xdr:colOff>1009650</xdr:colOff>
          <xdr:row>1</xdr:row>
          <xdr:rowOff>241300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</xdr:row>
          <xdr:rowOff>19050</xdr:rowOff>
        </xdr:from>
        <xdr:to>
          <xdr:col>13</xdr:col>
          <xdr:colOff>1009650</xdr:colOff>
          <xdr:row>2</xdr:row>
          <xdr:rowOff>241300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4</xdr:row>
      <xdr:rowOff>25400</xdr:rowOff>
    </xdr:from>
    <xdr:to>
      <xdr:col>15</xdr:col>
      <xdr:colOff>0</xdr:colOff>
      <xdr:row>24</xdr:row>
      <xdr:rowOff>82550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77948</xdr:colOff>
      <xdr:row>0</xdr:row>
      <xdr:rowOff>43297</xdr:rowOff>
    </xdr:from>
    <xdr:to>
      <xdr:col>2</xdr:col>
      <xdr:colOff>1828640</xdr:colOff>
      <xdr:row>0</xdr:row>
      <xdr:rowOff>1018472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364AEBD-9DD7-0589-8796-0AC4FC3C1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48" y="43297"/>
          <a:ext cx="2841737" cy="97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</xdr:row>
          <xdr:rowOff>19050</xdr:rowOff>
        </xdr:from>
        <xdr:to>
          <xdr:col>14</xdr:col>
          <xdr:colOff>1016000</xdr:colOff>
          <xdr:row>1</xdr:row>
          <xdr:rowOff>241300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</xdr:row>
          <xdr:rowOff>19050</xdr:rowOff>
        </xdr:from>
        <xdr:to>
          <xdr:col>14</xdr:col>
          <xdr:colOff>1016000</xdr:colOff>
          <xdr:row>2</xdr:row>
          <xdr:rowOff>241300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>
    <pageSetUpPr fitToPage="1"/>
  </sheetPr>
  <dimension ref="A1:O269"/>
  <sheetViews>
    <sheetView showZeros="0" tabSelected="1" zoomScaleNormal="100" workbookViewId="0">
      <selection activeCell="A266" sqref="A266:N266"/>
    </sheetView>
  </sheetViews>
  <sheetFormatPr defaultColWidth="11.453125" defaultRowHeight="14.5" x14ac:dyDescent="0.35"/>
  <cols>
    <col min="1" max="1" width="12.54296875" customWidth="1"/>
    <col min="2" max="2" width="3.7265625" customWidth="1"/>
    <col min="3" max="3" width="44.90625" style="34" customWidth="1"/>
    <col min="4" max="15" width="15.26953125" customWidth="1"/>
  </cols>
  <sheetData>
    <row r="1" spans="1:15" ht="126" customHeight="1" x14ac:dyDescent="0.35">
      <c r="D1" s="160" t="s">
        <v>2216</v>
      </c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5" ht="19.5" customHeight="1" x14ac:dyDescent="0.35">
      <c r="A2" s="16"/>
      <c r="B2" s="16"/>
      <c r="C2" s="35" t="s">
        <v>1546</v>
      </c>
      <c r="D2" s="33">
        <v>2</v>
      </c>
      <c r="E2" s="33">
        <v>3</v>
      </c>
      <c r="F2" s="33">
        <v>4</v>
      </c>
      <c r="G2" s="33">
        <v>5</v>
      </c>
      <c r="H2" s="33">
        <v>6</v>
      </c>
      <c r="I2" s="33">
        <v>7</v>
      </c>
      <c r="J2" s="33">
        <v>8</v>
      </c>
      <c r="K2" s="33">
        <v>9</v>
      </c>
      <c r="L2" s="33">
        <v>10</v>
      </c>
      <c r="M2" s="33">
        <v>11</v>
      </c>
      <c r="N2" s="33">
        <v>12</v>
      </c>
      <c r="O2" s="33">
        <v>13</v>
      </c>
    </row>
    <row r="3" spans="1:15" ht="20.25" customHeight="1" x14ac:dyDescent="0.35">
      <c r="A3" s="16"/>
      <c r="B3" s="16"/>
      <c r="C3" s="35" t="s">
        <v>1547</v>
      </c>
      <c r="D3" s="33">
        <v>2</v>
      </c>
      <c r="E3" s="33">
        <v>2</v>
      </c>
      <c r="F3" s="33">
        <v>2</v>
      </c>
      <c r="G3" s="33">
        <v>2</v>
      </c>
      <c r="H3" s="33">
        <v>2</v>
      </c>
      <c r="I3" s="33">
        <v>2</v>
      </c>
      <c r="J3" s="33">
        <v>2</v>
      </c>
      <c r="K3" s="33">
        <v>2</v>
      </c>
      <c r="L3" s="33">
        <v>2</v>
      </c>
      <c r="M3" s="33">
        <v>2</v>
      </c>
      <c r="N3" s="33">
        <v>2</v>
      </c>
      <c r="O3" s="33">
        <v>2</v>
      </c>
    </row>
    <row r="4" spans="1:15" x14ac:dyDescent="0.35">
      <c r="A4" s="48" t="s">
        <v>1519</v>
      </c>
      <c r="B4" s="48"/>
      <c r="C4" s="36" t="s">
        <v>1548</v>
      </c>
      <c r="D4" s="81">
        <f ca="1">IFERROR(VLOOKUP($A4,INDIRECT("'"&amp;Publication!D$2-1&amp;"'!B4:R300"),IF(D3&gt;1,D$3+1,""),0),"")</f>
        <v>135873.52539940004</v>
      </c>
      <c r="E4" s="81">
        <f ca="1">IFERROR(VLOOKUP($A4,INDIRECT("'"&amp;Publication!E$2-1&amp;"'!B4:R300"),IF(E3&gt;1,E$3+1,""),0),"")</f>
        <v>133857.9595496</v>
      </c>
      <c r="F4" s="81">
        <f ca="1">IFERROR(VLOOKUP($A4,INDIRECT("'"&amp;Publication!F$2-1&amp;"'!B4:R300"),IF(F3&gt;1,F$3+1,""),0),"")</f>
        <v>133409.16841910002</v>
      </c>
      <c r="G4" s="81">
        <f ca="1">IFERROR(VLOOKUP($A4,INDIRECT("'"&amp;Publication!G$2-1&amp;"'!B4:R300"),IF(G3&gt;1,G$3+1,""),0),"")</f>
        <v>131771.18403639999</v>
      </c>
      <c r="H4" s="81">
        <f ca="1">IFERROR(VLOOKUP($A4,INDIRECT("'"&amp;Publication!H$2-1&amp;"'!B4:R300"),IF(H3&gt;1,H$3+1,""),0),"")</f>
        <v>139884</v>
      </c>
      <c r="I4" s="81">
        <f ca="1">IFERROR(VLOOKUP($A4,INDIRECT("'"&amp;Publication!I$2-1&amp;"'!B4:R300"),IF(I3&gt;1,I$3+1,""),0),"")</f>
        <v>140579.16140000004</v>
      </c>
      <c r="J4" s="81">
        <f ca="1">IFERROR(VLOOKUP($A4,INDIRECT("'"&amp;Publication!J$2-1&amp;"'!B4:R300"),IF(J3&gt;1,J$3+1,""),0),"")</f>
        <v>128033.49217800001</v>
      </c>
      <c r="K4" s="81">
        <f ca="1">IFERROR(VLOOKUP($A4,INDIRECT("'"&amp;Publication!K$2-1&amp;"'!B4:R300"),IF(K3&gt;1,K$3+1,""),0),"")</f>
        <v>125650</v>
      </c>
      <c r="L4" s="81">
        <f ca="1">IFERROR(VLOOKUP($A4,INDIRECT("'"&amp;Publication!L$2-1&amp;"'!B4:R300"),IF(L3&gt;1,L$3+1,""),0),"")</f>
        <v>130753.13399200003</v>
      </c>
      <c r="M4" s="81">
        <f ca="1">IFERROR(VLOOKUP($A4,INDIRECT("'"&amp;Publication!M$2-1&amp;"'!B4:R300"),IF(M3&gt;1,M$3+1,""),0),"")</f>
        <v>130184.14182300001</v>
      </c>
      <c r="N4" s="81">
        <f ca="1">IFERROR(VLOOKUP($A4,INDIRECT("'"&amp;Publication!N$2-1&amp;"'!B4:R300"),IF(N3&gt;1,N$3+1,""),0),"")</f>
        <v>133873.75468650859</v>
      </c>
      <c r="O4" s="81">
        <f ca="1">IFERROR(VLOOKUP($A4,INDIRECT("'"&amp;Publication!O$2-1&amp;"'!B4:R300"),IF(O3&gt;1,O$3+1,""),0),"")</f>
        <v>132260.88359899999</v>
      </c>
    </row>
    <row r="5" spans="1:15" s="28" customFormat="1" x14ac:dyDescent="0.35">
      <c r="A5" s="37"/>
      <c r="B5" s="37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s="28" customFormat="1" x14ac:dyDescent="0.35">
      <c r="A6" s="40"/>
      <c r="B6" s="40"/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s="28" customFormat="1" x14ac:dyDescent="0.35">
      <c r="A7" s="40"/>
      <c r="B7" s="40"/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s="28" customFormat="1" x14ac:dyDescent="0.35">
      <c r="A8" s="40"/>
      <c r="B8" s="40"/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s="28" customFormat="1" x14ac:dyDescent="0.35">
      <c r="A9" s="40"/>
      <c r="B9" s="40"/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s="28" customFormat="1" x14ac:dyDescent="0.35">
      <c r="A10" s="40"/>
      <c r="B10" s="40"/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s="28" customFormat="1" x14ac:dyDescent="0.35">
      <c r="A11" s="40"/>
      <c r="B11" s="40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28" customFormat="1" x14ac:dyDescent="0.35">
      <c r="A12" s="40"/>
      <c r="B12" s="40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28" customFormat="1" x14ac:dyDescent="0.35">
      <c r="A13" s="40"/>
      <c r="B13" s="40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s="28" customFormat="1" x14ac:dyDescent="0.35">
      <c r="A14" s="40"/>
      <c r="B14" s="40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s="28" customFormat="1" x14ac:dyDescent="0.35">
      <c r="A15" s="40"/>
      <c r="B15" s="40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s="28" customFormat="1" x14ac:dyDescent="0.35">
      <c r="A16" s="40"/>
      <c r="B16" s="40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s="28" customFormat="1" x14ac:dyDescent="0.35">
      <c r="A17" s="40"/>
      <c r="B17" s="40"/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s="28" customFormat="1" x14ac:dyDescent="0.35">
      <c r="A18" s="40"/>
      <c r="B18" s="40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5" s="28" customFormat="1" x14ac:dyDescent="0.35">
      <c r="A19" s="40"/>
      <c r="B19" s="40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15" s="28" customFormat="1" x14ac:dyDescent="0.35">
      <c r="A20" s="40"/>
      <c r="B20" s="40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1:15" s="28" customFormat="1" x14ac:dyDescent="0.35">
      <c r="A21" s="40"/>
      <c r="B21" s="40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s="28" customFormat="1" x14ac:dyDescent="0.35">
      <c r="A22" s="40"/>
      <c r="B22" s="40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5" s="28" customFormat="1" x14ac:dyDescent="0.35">
      <c r="A23" s="40"/>
      <c r="B23" s="40"/>
      <c r="C23" s="4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5" s="28" customFormat="1" x14ac:dyDescent="0.35">
      <c r="A24" s="40"/>
      <c r="B24" s="40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s="28" customFormat="1" x14ac:dyDescent="0.35">
      <c r="A25" s="40"/>
      <c r="B25" s="40"/>
      <c r="C25" s="43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5" x14ac:dyDescent="0.35">
      <c r="A26" s="46" t="s">
        <v>1572</v>
      </c>
      <c r="B26" s="46"/>
      <c r="C26" s="35" t="s">
        <v>1550</v>
      </c>
      <c r="D26" s="45">
        <f t="shared" ref="D26:N26" ca="1" si="0">SUM(D28,D113,D204,D245,D248,D260)</f>
        <v>192150</v>
      </c>
      <c r="E26" s="45">
        <f t="shared" ca="1" si="0"/>
        <v>176850</v>
      </c>
      <c r="F26" s="45">
        <f t="shared" ca="1" si="0"/>
        <v>155970</v>
      </c>
      <c r="G26" s="45">
        <f t="shared" ca="1" si="0"/>
        <v>141605</v>
      </c>
      <c r="H26" s="45">
        <f t="shared" ca="1" si="0"/>
        <v>168405</v>
      </c>
      <c r="I26" s="45">
        <f t="shared" ca="1" si="0"/>
        <v>144830</v>
      </c>
      <c r="J26" s="45">
        <f t="shared" ca="1" si="0"/>
        <v>148345</v>
      </c>
      <c r="K26" s="45">
        <f t="shared" ca="1" si="0"/>
        <v>137705</v>
      </c>
      <c r="L26" s="45">
        <f t="shared" ca="1" si="0"/>
        <v>134390</v>
      </c>
      <c r="M26" s="45">
        <f t="shared" ca="1" si="0"/>
        <v>124870</v>
      </c>
      <c r="N26" s="45">
        <f t="shared" ca="1" si="0"/>
        <v>108865</v>
      </c>
      <c r="O26" s="45">
        <f ca="1">SUM(O28,O113,O204,O245,O248,O260)</f>
        <v>103360</v>
      </c>
    </row>
    <row r="27" spans="1:15" x14ac:dyDescent="0.35">
      <c r="A27" s="66" t="s">
        <v>1572</v>
      </c>
      <c r="B27" s="163" t="s">
        <v>1575</v>
      </c>
      <c r="C27" s="164"/>
      <c r="D27" s="68">
        <f ca="1">SUMIF($B$7:$B$266,"=x",D7:D266)</f>
        <v>38190</v>
      </c>
      <c r="E27" s="68">
        <f t="shared" ref="E27:N27" ca="1" si="1">SUMIF($B$7:$B$266,"=x",E7:E266)</f>
        <v>28655</v>
      </c>
      <c r="F27" s="68">
        <f t="shared" ca="1" si="1"/>
        <v>23445</v>
      </c>
      <c r="G27" s="68">
        <f t="shared" ca="1" si="1"/>
        <v>29105</v>
      </c>
      <c r="H27" s="68">
        <f t="shared" ca="1" si="1"/>
        <v>31070</v>
      </c>
      <c r="I27" s="68">
        <f t="shared" ca="1" si="1"/>
        <v>23720</v>
      </c>
      <c r="J27" s="68">
        <f t="shared" ca="1" si="1"/>
        <v>20260</v>
      </c>
      <c r="K27" s="68">
        <f t="shared" ca="1" si="1"/>
        <v>17870</v>
      </c>
      <c r="L27" s="68">
        <f t="shared" ca="1" si="1"/>
        <v>13980</v>
      </c>
      <c r="M27" s="68">
        <f t="shared" ca="1" si="1"/>
        <v>14100</v>
      </c>
      <c r="N27" s="68">
        <f t="shared" ca="1" si="1"/>
        <v>13340</v>
      </c>
      <c r="O27" s="68">
        <f ca="1">SUMIF($B$7:$B$266,"=x",O7:O266)</f>
        <v>15710</v>
      </c>
    </row>
    <row r="28" spans="1:15" x14ac:dyDescent="0.35">
      <c r="A28" s="49" t="s">
        <v>1</v>
      </c>
      <c r="B28" s="49"/>
      <c r="C28" s="50" t="s">
        <v>2</v>
      </c>
      <c r="D28" s="51">
        <f ca="1">SUM(D29:D112)</f>
        <v>82900</v>
      </c>
      <c r="E28" s="51">
        <f t="shared" ref="E28:N28" ca="1" si="2">SUM(E29:E112)</f>
        <v>77870</v>
      </c>
      <c r="F28" s="51">
        <f t="shared" ca="1" si="2"/>
        <v>71625</v>
      </c>
      <c r="G28" s="51">
        <f t="shared" ca="1" si="2"/>
        <v>60285</v>
      </c>
      <c r="H28" s="51">
        <f t="shared" ca="1" si="2"/>
        <v>86155</v>
      </c>
      <c r="I28" s="51">
        <f t="shared" ca="1" si="2"/>
        <v>70125</v>
      </c>
      <c r="J28" s="51">
        <f t="shared" ca="1" si="2"/>
        <v>76105</v>
      </c>
      <c r="K28" s="51">
        <f t="shared" ca="1" si="2"/>
        <v>76220</v>
      </c>
      <c r="L28" s="51">
        <f t="shared" ca="1" si="2"/>
        <v>74865</v>
      </c>
      <c r="M28" s="51">
        <f t="shared" ca="1" si="2"/>
        <v>64025</v>
      </c>
      <c r="N28" s="51">
        <f t="shared" ca="1" si="2"/>
        <v>56365</v>
      </c>
      <c r="O28" s="51">
        <f ca="1">SUM(O29:O112)</f>
        <v>54940</v>
      </c>
    </row>
    <row r="29" spans="1:15" ht="17.25" customHeight="1" x14ac:dyDescent="0.35">
      <c r="A29" s="52" t="s">
        <v>3</v>
      </c>
      <c r="B29" s="119"/>
      <c r="C29" s="53" t="s">
        <v>1581</v>
      </c>
      <c r="D29" s="54">
        <f ca="1">IFERROR(VLOOKUP($A29,INDIRECT("'"&amp;Publication!D$2-1&amp;"'!B4:R300"),IF(D$3&gt;1,D$3+1,""),0),"")</f>
        <v>55</v>
      </c>
      <c r="E29" s="54">
        <f ca="1">IFERROR(VLOOKUP($A29,INDIRECT("'"&amp;Publication!E$2-1&amp;"'!B4:R300"),IF(E$3&gt;1,E$3+1,""),0),"")</f>
        <v>235</v>
      </c>
      <c r="F29" s="54">
        <f ca="1">IFERROR(VLOOKUP($A29,INDIRECT("'"&amp;Publication!F$2-1&amp;"'!B4:R300"),IF(F$3&gt;1,F$3+1,""),0),"")</f>
        <v>255</v>
      </c>
      <c r="G29" s="54">
        <f ca="1">IFERROR(VLOOKUP($A29,INDIRECT("'"&amp;Publication!G$2-1&amp;"'!B4:R300"),IF(G$3&gt;1,G$3+1,""),0),"")</f>
        <v>740</v>
      </c>
      <c r="H29" s="54">
        <f ca="1">IFERROR(VLOOKUP($A29,INDIRECT("'"&amp;Publication!H$2-1&amp;"'!B4:R300"),IF(H$3&gt;1,H$3+1,""),0),"")</f>
        <v>1380</v>
      </c>
      <c r="I29" s="54">
        <f ca="1">IFERROR(VLOOKUP($A29,INDIRECT("'"&amp;Publication!I$2-1&amp;"'!B4:R300"),IF(I$3&gt;1,I$3+1,""),0),"")</f>
        <v>670</v>
      </c>
      <c r="J29" s="54">
        <f ca="1">IFERROR(VLOOKUP($A29,INDIRECT("'"&amp;Publication!J$2-1&amp;"'!B4:R300"),IF(J$3&gt;1,J$3+1,""),0),"")</f>
        <v>840</v>
      </c>
      <c r="K29" s="54">
        <f ca="1">IFERROR(VLOOKUP($A29,INDIRECT("'"&amp;Publication!K$2-1&amp;"'!B4:R300"),IF(K$3&gt;1,K$3+1,""),0),"")</f>
        <v>1800</v>
      </c>
      <c r="L29" s="54">
        <f ca="1">IFERROR(VLOOKUP($A29,INDIRECT("'"&amp;Publication!L$2-1&amp;"'!B4:R300"),IF(L$3&gt;1,L$3+1,""),0),"")</f>
        <v>1605</v>
      </c>
      <c r="M29" s="54">
        <f ca="1">IFERROR(VLOOKUP($A29,INDIRECT("'"&amp;Publication!M$2-1&amp;"'!B4:R300"),IF(M$3&gt;1,M$3+1,""),0),"")</f>
        <v>950</v>
      </c>
      <c r="N29" s="54">
        <f ca="1">IFERROR(VLOOKUP($A29,INDIRECT("'"&amp;Publication!N$2-1&amp;"'!B4:R300"),IF(N$3&gt;1,N$3+1,""),0),"")</f>
        <v>750</v>
      </c>
      <c r="O29" s="54">
        <f ca="1">IFERROR(VLOOKUP($A29,INDIRECT("'"&amp;Publication!O$2-1&amp;"'!B4:R300"),IF(O$3&gt;1,O$3+1,""),0),"")</f>
        <v>755</v>
      </c>
    </row>
    <row r="30" spans="1:15" ht="17.25" customHeight="1" x14ac:dyDescent="0.35">
      <c r="A30" s="52" t="s">
        <v>281</v>
      </c>
      <c r="B30" s="119" t="str">
        <f>IF(OR(ISBLANK(VLOOKUP(A30,'EUROSTAT-Code'!$A$3:$D$698,4,0)),ISNA(VLOOKUP(A30,'EUROSTAT-Code'!$A$3:$D$698,4,0))),"",VLOOKUP(A30,'EUROSTAT-Code'!$A$3:$D$698,4,0))</f>
        <v>x</v>
      </c>
      <c r="C30" s="53" t="s">
        <v>1582</v>
      </c>
      <c r="D30" s="54">
        <f ca="1">IFERROR(VLOOKUP($A30,INDIRECT("'"&amp;Publication!D$2-1&amp;"'!B4:R300"),IF(D$3&gt;1,D$3+1,""),0),"")</f>
        <v>85</v>
      </c>
      <c r="E30" s="54">
        <f ca="1">IFERROR(VLOOKUP($A30,INDIRECT("'"&amp;Publication!E$2-1&amp;"'!B4:R300"),IF(E$3&gt;1,E$3+1,""),0),"")</f>
        <v>70</v>
      </c>
      <c r="F30" s="54">
        <f ca="1">IFERROR(VLOOKUP($A30,INDIRECT("'"&amp;Publication!F$2-1&amp;"'!B4:R300"),IF(F$3&gt;1,F$3+1,""),0),"")</f>
        <v>10</v>
      </c>
      <c r="G30" s="54">
        <f ca="1">IFERROR(VLOOKUP($A30,INDIRECT("'"&amp;Publication!G$2-1&amp;"'!B4:R300"),IF(G$3&gt;1,G$3+1,""),0),"")</f>
        <v>65</v>
      </c>
      <c r="H30" s="54" t="str">
        <f ca="1">IFERROR(VLOOKUP($A30,INDIRECT("'"&amp;Publication!H$2-1&amp;"'!B4:R300"),IF(H$3&gt;1,H$3+1,""),0),"")</f>
        <v/>
      </c>
      <c r="I30" s="54" t="str">
        <f ca="1">IFERROR(VLOOKUP($A30,INDIRECT("'"&amp;Publication!I$2-1&amp;"'!B4:R300"),IF(I$3&gt;1,I$3+1,""),0),"")</f>
        <v/>
      </c>
      <c r="J30" s="54" t="str">
        <f ca="1">IFERROR(VLOOKUP($A30,INDIRECT("'"&amp;Publication!J$2-1&amp;"'!B4:R300"),IF(J$3&gt;1,J$3+1,""),0),"")</f>
        <v/>
      </c>
      <c r="K30" s="54" t="str">
        <f ca="1">IFERROR(VLOOKUP($A30,INDIRECT("'"&amp;Publication!K$2-1&amp;"'!B4:R300"),IF(K$3&gt;1,K$3+1,""),0),"")</f>
        <v/>
      </c>
      <c r="L30" s="54" t="str">
        <f ca="1">IFERROR(VLOOKUP($A30,INDIRECT("'"&amp;Publication!L$2-1&amp;"'!B4:R300"),IF(L$3&gt;1,L$3+1,""),0),"")</f>
        <v/>
      </c>
      <c r="M30" s="54" t="str">
        <f ca="1">IFERROR(VLOOKUP($A30,INDIRECT("'"&amp;Publication!M$2-1&amp;"'!B4:R300"),IF(M$3&gt;1,M$3+1,""),0),"")</f>
        <v/>
      </c>
      <c r="N30" s="54" t="str">
        <f ca="1">IFERROR(VLOOKUP($A30,INDIRECT("'"&amp;Publication!N$2-1&amp;"'!B4:R300"),IF(N$3&gt;1,N$3+1,""),0),"")</f>
        <v/>
      </c>
      <c r="O30" s="54" t="str">
        <f ca="1">IFERROR(VLOOKUP($A30,INDIRECT("'"&amp;Publication!O$2-1&amp;"'!B4:R300"),IF(O$3&gt;1,O$3+1,""),0),"")</f>
        <v/>
      </c>
    </row>
    <row r="31" spans="1:15" ht="17.25" customHeight="1" x14ac:dyDescent="0.35">
      <c r="A31" s="52" t="s">
        <v>5</v>
      </c>
      <c r="B31" s="119" t="str">
        <f>IF(OR(ISBLANK(VLOOKUP(A31,'EUROSTAT-Code'!$A$3:$D$698,4,0)),ISNA(VLOOKUP(A31,'EUROSTAT-Code'!$A$3:$D$698,4,0))),"",VLOOKUP(A31,'EUROSTAT-Code'!$A$3:$D$698,4,0))</f>
        <v>x</v>
      </c>
      <c r="C31" s="53" t="s">
        <v>1583</v>
      </c>
      <c r="D31" s="54">
        <f ca="1">IFERROR(VLOOKUP($A31,INDIRECT("'"&amp;Publication!D$2-1&amp;"'!B4:R300"),IF(D$3&gt;1,D$3+1,""),0),"")</f>
        <v>1240</v>
      </c>
      <c r="E31" s="54">
        <f ca="1">IFERROR(VLOOKUP($A31,INDIRECT("'"&amp;Publication!E$2-1&amp;"'!B4:R300"),IF(E$3&gt;1,E$3+1,""),0),"")</f>
        <v>290</v>
      </c>
      <c r="F31" s="54">
        <f ca="1">IFERROR(VLOOKUP($A31,INDIRECT("'"&amp;Publication!F$2-1&amp;"'!B4:R300"),IF(F$3&gt;1,F$3+1,""),0),"")</f>
        <v>205</v>
      </c>
      <c r="G31" s="54">
        <f ca="1">IFERROR(VLOOKUP($A31,INDIRECT("'"&amp;Publication!G$2-1&amp;"'!B4:R300"),IF(G$3&gt;1,G$3+1,""),0),"")</f>
        <v>240</v>
      </c>
      <c r="H31" s="54">
        <f ca="1">IFERROR(VLOOKUP($A31,INDIRECT("'"&amp;Publication!H$2-1&amp;"'!B4:R300"),IF(H$3&gt;1,H$3+1,""),0),"")</f>
        <v>570</v>
      </c>
      <c r="I31" s="54">
        <f ca="1">IFERROR(VLOOKUP($A31,INDIRECT("'"&amp;Publication!I$2-1&amp;"'!B4:R300"),IF(I$3&gt;1,I$3+1,""),0),"")</f>
        <v>240</v>
      </c>
      <c r="J31" s="54">
        <f ca="1">IFERROR(VLOOKUP($A31,INDIRECT("'"&amp;Publication!J$2-1&amp;"'!B4:R300"),IF(J$3&gt;1,J$3+1,""),0),"")</f>
        <v>215</v>
      </c>
      <c r="K31" s="54">
        <f ca="1">IFERROR(VLOOKUP($A31,INDIRECT("'"&amp;Publication!K$2-1&amp;"'!B4:R300"),IF(K$3&gt;1,K$3+1,""),0),"")</f>
        <v>90</v>
      </c>
      <c r="L31" s="54">
        <f ca="1">IFERROR(VLOOKUP($A31,INDIRECT("'"&amp;Publication!L$2-1&amp;"'!B4:R300"),IF(L$3&gt;1,L$3+1,""),0),"")</f>
        <v>30</v>
      </c>
      <c r="M31" s="54">
        <f ca="1">IFERROR(VLOOKUP($A31,INDIRECT("'"&amp;Publication!M$2-1&amp;"'!B4:R300"),IF(M$3&gt;1,M$3+1,""),0),"")</f>
        <v>5</v>
      </c>
      <c r="N31" s="54">
        <f ca="1">IFERROR(VLOOKUP($A31,INDIRECT("'"&amp;Publication!N$2-1&amp;"'!B4:R300"),IF(N$3&gt;1,N$3+1,""),0),"")</f>
        <v>55</v>
      </c>
      <c r="O31" s="54">
        <f ca="1">IFERROR(VLOOKUP($A31,INDIRECT("'"&amp;Publication!O$2-1&amp;"'!B4:R300"),IF(O$3&gt;1,O$3+1,""),0),"")</f>
        <v>130</v>
      </c>
    </row>
    <row r="32" spans="1:15" ht="17.25" customHeight="1" x14ac:dyDescent="0.35">
      <c r="A32" s="52" t="s">
        <v>7</v>
      </c>
      <c r="B32" s="119" t="str">
        <f>IF(OR(ISBLANK(VLOOKUP(A32,'EUROSTAT-Code'!$A$3:$D$698,4,0)),ISNA(VLOOKUP(A32,'EUROSTAT-Code'!$A$3:$D$698,4,0))),"",VLOOKUP(A32,'EUROSTAT-Code'!$A$3:$D$698,4,0))</f>
        <v>x</v>
      </c>
      <c r="C32" s="53" t="s">
        <v>1584</v>
      </c>
      <c r="D32" s="54" t="str">
        <f ca="1">IFERROR(VLOOKUP($A32,INDIRECT("'"&amp;Publication!D$2-1&amp;"'!B4:R300"),IF(D$3&gt;1,D$3+1,""),0),"")</f>
        <v/>
      </c>
      <c r="E32" s="54" t="str">
        <f ca="1">IFERROR(VLOOKUP($A32,INDIRECT("'"&amp;Publication!E$2-1&amp;"'!B4:R300"),IF(E$3&gt;1,E$3+1,""),0),"")</f>
        <v/>
      </c>
      <c r="F32" s="54">
        <f ca="1">IFERROR(VLOOKUP($A32,INDIRECT("'"&amp;Publication!F$2-1&amp;"'!B4:R300"),IF(F$3&gt;1,F$3+1,""),0),"")</f>
        <v>50</v>
      </c>
      <c r="G32" s="54">
        <f ca="1">IFERROR(VLOOKUP($A32,INDIRECT("'"&amp;Publication!G$2-1&amp;"'!B4:R300"),IF(G$3&gt;1,G$3+1,""),0),"")</f>
        <v>50</v>
      </c>
      <c r="H32" s="54">
        <f ca="1">IFERROR(VLOOKUP($A32,INDIRECT("'"&amp;Publication!H$2-1&amp;"'!B4:R300"),IF(H$3&gt;1,H$3+1,""),0),"")</f>
        <v>100</v>
      </c>
      <c r="I32" s="54" t="str">
        <f ca="1">IFERROR(VLOOKUP($A32,INDIRECT("'"&amp;Publication!I$2-1&amp;"'!B4:R300"),IF(I$3&gt;1,I$3+1,""),0),"")</f>
        <v/>
      </c>
      <c r="J32" s="54" t="str">
        <f ca="1">IFERROR(VLOOKUP($A32,INDIRECT("'"&amp;Publication!J$2-1&amp;"'!B4:R300"),IF(J$3&gt;1,J$3+1,""),0),"")</f>
        <v/>
      </c>
      <c r="K32" s="54" t="str">
        <f ca="1">IFERROR(VLOOKUP($A32,INDIRECT("'"&amp;Publication!K$2-1&amp;"'!B4:R300"),IF(K$3&gt;1,K$3+1,""),0),"")</f>
        <v/>
      </c>
      <c r="L32" s="54" t="str">
        <f ca="1">IFERROR(VLOOKUP($A32,INDIRECT("'"&amp;Publication!L$2-1&amp;"'!B4:R300"),IF(L$3&gt;1,L$3+1,""),0),"")</f>
        <v/>
      </c>
      <c r="M32" s="54" t="str">
        <f ca="1">IFERROR(VLOOKUP($A32,INDIRECT("'"&amp;Publication!M$2-1&amp;"'!B4:R300"),IF(M$3&gt;1,M$3+1,""),0),"")</f>
        <v/>
      </c>
      <c r="N32" s="54" t="str">
        <f ca="1">IFERROR(VLOOKUP($A32,INDIRECT("'"&amp;Publication!N$2-1&amp;"'!B4:R300"),IF(N$3&gt;1,N$3+1,""),0),"")</f>
        <v/>
      </c>
      <c r="O32" s="54">
        <f ca="1">IFERROR(VLOOKUP($A32,INDIRECT("'"&amp;Publication!O$2-1&amp;"'!B4:R300"),IF(O$3&gt;1,O$3+1,""),0),"")</f>
        <v>10</v>
      </c>
    </row>
    <row r="33" spans="1:15" ht="17.25" customHeight="1" x14ac:dyDescent="0.35">
      <c r="A33" s="52" t="s">
        <v>295</v>
      </c>
      <c r="B33" s="119" t="str">
        <f>IF(OR(ISBLANK(VLOOKUP(A33,'EUROSTAT-Code'!$A$3:$D$698,4,0)),ISNA(VLOOKUP(A33,'EUROSTAT-Code'!$A$3:$D$698,4,0))),"",VLOOKUP(A33,'EUROSTAT-Code'!$A$3:$D$698,4,0))</f>
        <v>x</v>
      </c>
      <c r="C33" s="53" t="s">
        <v>1585</v>
      </c>
      <c r="D33" s="54">
        <f ca="1">IFERROR(VLOOKUP($A33,INDIRECT("'"&amp;Publication!D$2-1&amp;"'!B4:R300"),IF(D$3&gt;1,D$3+1,""),0),"")</f>
        <v>140</v>
      </c>
      <c r="E33" s="54">
        <f ca="1">IFERROR(VLOOKUP($A33,INDIRECT("'"&amp;Publication!E$2-1&amp;"'!B4:R300"),IF(E$3&gt;1,E$3+1,""),0),"")</f>
        <v>85</v>
      </c>
      <c r="F33" s="54">
        <f ca="1">IFERROR(VLOOKUP($A33,INDIRECT("'"&amp;Publication!F$2-1&amp;"'!B4:R300"),IF(F$3&gt;1,F$3+1,""),0),"")</f>
        <v>55</v>
      </c>
      <c r="G33" s="54" t="str">
        <f ca="1">IFERROR(VLOOKUP($A33,INDIRECT("'"&amp;Publication!G$2-1&amp;"'!B4:R300"),IF(G$3&gt;1,G$3+1,""),0),"")</f>
        <v/>
      </c>
      <c r="H33" s="54" t="str">
        <f ca="1">IFERROR(VLOOKUP($A33,INDIRECT("'"&amp;Publication!H$2-1&amp;"'!B4:R300"),IF(H$3&gt;1,H$3+1,""),0),"")</f>
        <v/>
      </c>
      <c r="I33" s="54" t="str">
        <f ca="1">IFERROR(VLOOKUP($A33,INDIRECT("'"&amp;Publication!I$2-1&amp;"'!B4:R300"),IF(I$3&gt;1,I$3+1,""),0),"")</f>
        <v/>
      </c>
      <c r="J33" s="54" t="str">
        <f ca="1">IFERROR(VLOOKUP($A33,INDIRECT("'"&amp;Publication!J$2-1&amp;"'!B4:R300"),IF(J$3&gt;1,J$3+1,""),0),"")</f>
        <v/>
      </c>
      <c r="K33" s="54">
        <f ca="1">IFERROR(VLOOKUP($A33,INDIRECT("'"&amp;Publication!K$2-1&amp;"'!B4:R300"),IF(K$3&gt;1,K$3+1,""),0),"")</f>
        <v>85</v>
      </c>
      <c r="L33" s="54" t="str">
        <f ca="1">IFERROR(VLOOKUP($A33,INDIRECT("'"&amp;Publication!L$2-1&amp;"'!B4:R300"),IF(L$3&gt;1,L$3+1,""),0),"")</f>
        <v/>
      </c>
      <c r="M33" s="54">
        <f ca="1">IFERROR(VLOOKUP($A33,INDIRECT("'"&amp;Publication!M$2-1&amp;"'!B4:R300"),IF(M$3&gt;1,M$3+1,""),0),"")</f>
        <v>35</v>
      </c>
      <c r="N33" s="54">
        <f ca="1">IFERROR(VLOOKUP($A33,INDIRECT("'"&amp;Publication!N$2-1&amp;"'!B4:R300"),IF(N$3&gt;1,N$3+1,""),0),"")</f>
        <v>15</v>
      </c>
      <c r="O33" s="54" t="str">
        <f ca="1">IFERROR(VLOOKUP($A33,INDIRECT("'"&amp;Publication!O$2-1&amp;"'!B4:R300"),IF(O$3&gt;1,O$3+1,""),0),"")</f>
        <v/>
      </c>
    </row>
    <row r="34" spans="1:15" ht="17.25" customHeight="1" x14ac:dyDescent="0.35">
      <c r="A34" s="52" t="s">
        <v>9</v>
      </c>
      <c r="B34" s="119" t="str">
        <f>IF(OR(ISBLANK(VLOOKUP(A34,'EUROSTAT-Code'!$A$3:$D$698,4,0)),ISNA(VLOOKUP(A34,'EUROSTAT-Code'!$A$3:$D$698,4,0))),"",VLOOKUP(A34,'EUROSTAT-Code'!$A$3:$D$698,4,0))</f>
        <v/>
      </c>
      <c r="C34" s="53" t="s">
        <v>1586</v>
      </c>
      <c r="D34" s="54">
        <f ca="1">IFERROR(VLOOKUP($A34,INDIRECT("'"&amp;Publication!D$2-1&amp;"'!B4:R300"),IF(D$3&gt;1,D$3+1,""),0),"")</f>
        <v>44345</v>
      </c>
      <c r="E34" s="54">
        <f ca="1">IFERROR(VLOOKUP($A34,INDIRECT("'"&amp;Publication!E$2-1&amp;"'!B4:R300"),IF(E$3&gt;1,E$3+1,""),0),"")</f>
        <v>34615</v>
      </c>
      <c r="F34" s="54">
        <f ca="1">IFERROR(VLOOKUP($A34,INDIRECT("'"&amp;Publication!F$2-1&amp;"'!B4:R300"),IF(F$3&gt;1,F$3+1,""),0),"")</f>
        <v>38440</v>
      </c>
      <c r="G34" s="54">
        <f ca="1">IFERROR(VLOOKUP($A34,INDIRECT("'"&amp;Publication!G$2-1&amp;"'!B4:R300"),IF(G$3&gt;1,G$3+1,""),0),"")</f>
        <v>31000</v>
      </c>
      <c r="H34" s="54">
        <f ca="1">IFERROR(VLOOKUP($A34,INDIRECT("'"&amp;Publication!H$2-1&amp;"'!B4:R300"),IF(H$3&gt;1,H$3+1,""),0),"")</f>
        <v>47275</v>
      </c>
      <c r="I34" s="54">
        <f ca="1">IFERROR(VLOOKUP($A34,INDIRECT("'"&amp;Publication!I$2-1&amp;"'!B4:R300"),IF(I$3&gt;1,I$3+1,""),0),"")</f>
        <v>34470</v>
      </c>
      <c r="J34" s="54">
        <f ca="1">IFERROR(VLOOKUP($A34,INDIRECT("'"&amp;Publication!J$2-1&amp;"'!B4:R300"),IF(J$3&gt;1,J$3+1,""),0),"")</f>
        <v>36885</v>
      </c>
      <c r="K34" s="54">
        <f ca="1">IFERROR(VLOOKUP($A34,INDIRECT("'"&amp;Publication!K$2-1&amp;"'!B4:R300"),IF(K$3&gt;1,K$3+1,""),0),"")</f>
        <v>39500</v>
      </c>
      <c r="L34" s="54">
        <f ca="1">IFERROR(VLOOKUP($A34,INDIRECT("'"&amp;Publication!L$2-1&amp;"'!B4:R300"),IF(L$3&gt;1,L$3+1,""),0),"")</f>
        <v>41730</v>
      </c>
      <c r="M34" s="54">
        <f ca="1">IFERROR(VLOOKUP($A34,INDIRECT("'"&amp;Publication!M$2-1&amp;"'!B4:R300"),IF(M$3&gt;1,M$3+1,""),0),"")</f>
        <v>32260</v>
      </c>
      <c r="N34" s="54">
        <f ca="1">IFERROR(VLOOKUP($A34,INDIRECT("'"&amp;Publication!N$2-1&amp;"'!B4:R300"),IF(N$3&gt;1,N$3+1,""),0),"")</f>
        <v>28630</v>
      </c>
      <c r="O34" s="54">
        <f ca="1">IFERROR(VLOOKUP($A34,INDIRECT("'"&amp;Publication!O$2-1&amp;"'!B4:R300"),IF(O$3&gt;1,O$3+1,""),0),"")</f>
        <v>30310</v>
      </c>
    </row>
    <row r="35" spans="1:15" ht="17.25" customHeight="1" x14ac:dyDescent="0.35">
      <c r="A35" s="52" t="s">
        <v>339</v>
      </c>
      <c r="B35" s="119" t="str">
        <f>IF(OR(ISBLANK(VLOOKUP(A35,'EUROSTAT-Code'!$A$3:$D$698,4,0)),ISNA(VLOOKUP(A35,'EUROSTAT-Code'!$A$3:$D$698,4,0))),"",VLOOKUP(A35,'EUROSTAT-Code'!$A$3:$D$698,4,0))</f>
        <v/>
      </c>
      <c r="C35" s="53" t="s">
        <v>1588</v>
      </c>
      <c r="D35" s="54" t="str">
        <f ca="1">IFERROR(VLOOKUP($A35,INDIRECT("'"&amp;Publication!D$2-1&amp;"'!B4:R300"),IF(D$3&gt;1,D$3+1,""),0),"")</f>
        <v/>
      </c>
      <c r="E35" s="54" t="str">
        <f ca="1">IFERROR(VLOOKUP($A35,INDIRECT("'"&amp;Publication!E$2-1&amp;"'!B4:R300"),IF(E$3&gt;1,E$3+1,""),0),"")</f>
        <v/>
      </c>
      <c r="F35" s="54" t="str">
        <f ca="1">IFERROR(VLOOKUP($A35,INDIRECT("'"&amp;Publication!F$2-1&amp;"'!B4:R300"),IF(F$3&gt;1,F$3+1,""),0),"")</f>
        <v/>
      </c>
      <c r="G35" s="54" t="str">
        <f ca="1">IFERROR(VLOOKUP($A35,INDIRECT("'"&amp;Publication!G$2-1&amp;"'!B4:R300"),IF(G$3&gt;1,G$3+1,""),0),"")</f>
        <v/>
      </c>
      <c r="H35" s="54" t="str">
        <f ca="1">IFERROR(VLOOKUP($A35,INDIRECT("'"&amp;Publication!H$2-1&amp;"'!B4:R300"),IF(H$3&gt;1,H$3+1,""),0),"")</f>
        <v/>
      </c>
      <c r="I35" s="54">
        <f ca="1">IFERROR(VLOOKUP($A35,INDIRECT("'"&amp;Publication!I$2-1&amp;"'!B4:R300"),IF(I$3&gt;1,I$3+1,""),0),"")</f>
        <v>950</v>
      </c>
      <c r="J35" s="54">
        <f ca="1">IFERROR(VLOOKUP($A35,INDIRECT("'"&amp;Publication!J$2-1&amp;"'!B4:R300"),IF(J$3&gt;1,J$3+1,""),0),"")</f>
        <v>880</v>
      </c>
      <c r="K35" s="54">
        <f ca="1">IFERROR(VLOOKUP($A35,INDIRECT("'"&amp;Publication!K$2-1&amp;"'!B4:R300"),IF(K$3&gt;1,K$3+1,""),0),"")</f>
        <v>3120</v>
      </c>
      <c r="L35" s="54">
        <f ca="1">IFERROR(VLOOKUP($A35,INDIRECT("'"&amp;Publication!L$2-1&amp;"'!B4:R300"),IF(L$3&gt;1,L$3+1,""),0),"")</f>
        <v>5215</v>
      </c>
      <c r="M35" s="54">
        <f ca="1">IFERROR(VLOOKUP($A35,INDIRECT("'"&amp;Publication!M$2-1&amp;"'!B4:R300"),IF(M$3&gt;1,M$3+1,""),0),"")</f>
        <v>4760</v>
      </c>
      <c r="N35" s="54">
        <f ca="1">IFERROR(VLOOKUP($A35,INDIRECT("'"&amp;Publication!N$2-1&amp;"'!B4:R300"),IF(N$3&gt;1,N$3+1,""),0),"")</f>
        <v>5915</v>
      </c>
      <c r="O35" s="54">
        <f ca="1">IFERROR(VLOOKUP($A35,INDIRECT("'"&amp;Publication!O$2-1&amp;"'!B4:R300"),IF(O$3&gt;1,O$3+1,""),0),"")</f>
        <v>4405</v>
      </c>
    </row>
    <row r="36" spans="1:15" ht="17.25" customHeight="1" x14ac:dyDescent="0.35">
      <c r="A36" s="52" t="s">
        <v>11</v>
      </c>
      <c r="B36" s="119" t="str">
        <f>IF(OR(ISBLANK(VLOOKUP(A36,'EUROSTAT-Code'!$A$3:$D$698,4,0)),ISNA(VLOOKUP(A36,'EUROSTAT-Code'!$A$3:$D$698,4,0))),"",VLOOKUP(A36,'EUROSTAT-Code'!$A$3:$D$698,4,0))</f>
        <v/>
      </c>
      <c r="C36" s="53" t="s">
        <v>1590</v>
      </c>
      <c r="D36" s="54" t="str">
        <f ca="1">IFERROR(VLOOKUP($A36,INDIRECT("'"&amp;Publication!D$2-1&amp;"'!B4:R300"),IF(D$3&gt;1,D$3+1,""),0),"")</f>
        <v/>
      </c>
      <c r="E36" s="54" t="str">
        <f ca="1">IFERROR(VLOOKUP($A36,INDIRECT("'"&amp;Publication!E$2-1&amp;"'!B4:R300"),IF(E$3&gt;1,E$3+1,""),0),"")</f>
        <v/>
      </c>
      <c r="F36" s="54" t="str">
        <f ca="1">IFERROR(VLOOKUP($A36,INDIRECT("'"&amp;Publication!F$2-1&amp;"'!B4:R300"),IF(F$3&gt;1,F$3+1,""),0),"")</f>
        <v/>
      </c>
      <c r="G36" s="54" t="str">
        <f ca="1">IFERROR(VLOOKUP($A36,INDIRECT("'"&amp;Publication!G$2-1&amp;"'!B4:R300"),IF(G$3&gt;1,G$3+1,""),0),"")</f>
        <v/>
      </c>
      <c r="H36" s="54">
        <f ca="1">IFERROR(VLOOKUP($A36,INDIRECT("'"&amp;Publication!H$2-1&amp;"'!B4:R300"),IF(H$3&gt;1,H$3+1,""),0),"")</f>
        <v>3250</v>
      </c>
      <c r="I36" s="54">
        <f ca="1">IFERROR(VLOOKUP($A36,INDIRECT("'"&amp;Publication!I$2-1&amp;"'!B4:R300"),IF(I$3&gt;1,I$3+1,""),0),"")</f>
        <v>2330</v>
      </c>
      <c r="J36" s="54">
        <f ca="1">IFERROR(VLOOKUP($A36,INDIRECT("'"&amp;Publication!J$2-1&amp;"'!B4:R300"),IF(J$3&gt;1,J$3+1,""),0),"")</f>
        <v>3475</v>
      </c>
      <c r="K36" s="54">
        <f ca="1">IFERROR(VLOOKUP($A36,INDIRECT("'"&amp;Publication!K$2-1&amp;"'!B4:R300"),IF(K$3&gt;1,K$3+1,""),0),"")</f>
        <v>2920</v>
      </c>
      <c r="L36" s="54">
        <f ca="1">IFERROR(VLOOKUP($A36,INDIRECT("'"&amp;Publication!L$2-1&amp;"'!B4:R300"),IF(L$3&gt;1,L$3+1,""),0),"")</f>
        <v>2450</v>
      </c>
      <c r="M36" s="54">
        <f ca="1">IFERROR(VLOOKUP($A36,INDIRECT("'"&amp;Publication!M$2-1&amp;"'!B4:R300"),IF(M$3&gt;1,M$3+1,""),0),"")</f>
        <v>1385</v>
      </c>
      <c r="N36" s="54">
        <f ca="1">IFERROR(VLOOKUP($A36,INDIRECT("'"&amp;Publication!N$2-1&amp;"'!B4:R300"),IF(N$3&gt;1,N$3+1,""),0),"")</f>
        <v>1115</v>
      </c>
      <c r="O36" s="54">
        <f ca="1">IFERROR(VLOOKUP($A36,INDIRECT("'"&amp;Publication!O$2-1&amp;"'!B4:R300"),IF(O$3&gt;1,O$3+1,""),0),"")</f>
        <v>1410</v>
      </c>
    </row>
    <row r="37" spans="1:15" ht="17.25" customHeight="1" x14ac:dyDescent="0.35">
      <c r="A37" s="52" t="s">
        <v>13</v>
      </c>
      <c r="B37" s="119" t="str">
        <f>IF(OR(ISBLANK(VLOOKUP(A37,'EUROSTAT-Code'!$A$3:$D$698,4,0)),ISNA(VLOOKUP(A37,'EUROSTAT-Code'!$A$3:$D$698,4,0))),"",VLOOKUP(A37,'EUROSTAT-Code'!$A$3:$D$698,4,0))</f>
        <v/>
      </c>
      <c r="C37" s="53" t="s">
        <v>1593</v>
      </c>
      <c r="D37" s="54">
        <f ca="1">IFERROR(VLOOKUP($A37,INDIRECT("'"&amp;Publication!D$2-1&amp;"'!B4:R300"),IF(D$3&gt;1,D$3+1,""),0),"")</f>
        <v>20</v>
      </c>
      <c r="E37" s="54">
        <f ca="1">IFERROR(VLOOKUP($A37,INDIRECT("'"&amp;Publication!E$2-1&amp;"'!B4:R300"),IF(E$3&gt;1,E$3+1,""),0),"")</f>
        <v>15</v>
      </c>
      <c r="F37" s="54">
        <f ca="1">IFERROR(VLOOKUP($A37,INDIRECT("'"&amp;Publication!F$2-1&amp;"'!B4:R300"),IF(F$3&gt;1,F$3+1,""),0),"")</f>
        <v>30</v>
      </c>
      <c r="G37" s="54">
        <f ca="1">IFERROR(VLOOKUP($A37,INDIRECT("'"&amp;Publication!G$2-1&amp;"'!B4:R300"),IF(G$3&gt;1,G$3+1,""),0),"")</f>
        <v>15</v>
      </c>
      <c r="H37" s="54">
        <f ca="1">IFERROR(VLOOKUP($A37,INDIRECT("'"&amp;Publication!H$2-1&amp;"'!B4:R300"),IF(H$3&gt;1,H$3+1,""),0),"")</f>
        <v>25</v>
      </c>
      <c r="I37" s="54">
        <f ca="1">IFERROR(VLOOKUP($A37,INDIRECT("'"&amp;Publication!I$2-1&amp;"'!B4:R300"),IF(I$3&gt;1,I$3+1,""),0),"")</f>
        <v>25</v>
      </c>
      <c r="J37" s="54">
        <f ca="1">IFERROR(VLOOKUP($A37,INDIRECT("'"&amp;Publication!J$2-1&amp;"'!B4:R300"),IF(J$3&gt;1,J$3+1,""),0),"")</f>
        <v>15</v>
      </c>
      <c r="K37" s="54">
        <f ca="1">IFERROR(VLOOKUP($A37,INDIRECT("'"&amp;Publication!K$2-1&amp;"'!B4:R300"),IF(K$3&gt;1,K$3+1,""),0),"")</f>
        <v>10</v>
      </c>
      <c r="L37" s="54">
        <f ca="1">IFERROR(VLOOKUP($A37,INDIRECT("'"&amp;Publication!L$2-1&amp;"'!B4:R300"),IF(L$3&gt;1,L$3+1,""),0),"")</f>
        <v>10</v>
      </c>
      <c r="M37" s="54" t="str">
        <f ca="1">IFERROR(VLOOKUP($A37,INDIRECT("'"&amp;Publication!M$2-1&amp;"'!B4:R300"),IF(M$3&gt;1,M$3+1,""),0),"")</f>
        <v/>
      </c>
      <c r="N37" s="54">
        <f ca="1">IFERROR(VLOOKUP($A37,INDIRECT("'"&amp;Publication!N$2-1&amp;"'!B4:R300"),IF(N$3&gt;1,N$3+1,""),0),"")</f>
        <v>15</v>
      </c>
      <c r="O37" s="54">
        <f ca="1">IFERROR(VLOOKUP($A37,INDIRECT("'"&amp;Publication!O$2-1&amp;"'!B4:R300"),IF(O$3&gt;1,O$3+1,""),0),"")</f>
        <v>5</v>
      </c>
    </row>
    <row r="38" spans="1:15" ht="17.25" customHeight="1" x14ac:dyDescent="0.35">
      <c r="A38" s="52" t="s">
        <v>282</v>
      </c>
      <c r="B38" s="119" t="str">
        <f>IF(OR(ISBLANK(VLOOKUP(A38,'EUROSTAT-Code'!$A$3:$D$698,4,0)),ISNA(VLOOKUP(A38,'EUROSTAT-Code'!$A$3:$D$698,4,0))),"",VLOOKUP(A38,'EUROSTAT-Code'!$A$3:$D$698,4,0))</f>
        <v/>
      </c>
      <c r="C38" s="53" t="s">
        <v>1594</v>
      </c>
      <c r="D38" s="54">
        <f ca="1">IFERROR(VLOOKUP($A38,INDIRECT("'"&amp;Publication!D$2-1&amp;"'!B4:R300"),IF(D$3&gt;1,D$3+1,""),0),"")</f>
        <v>5</v>
      </c>
      <c r="E38" s="54" t="str">
        <f ca="1">IFERROR(VLOOKUP($A38,INDIRECT("'"&amp;Publication!E$2-1&amp;"'!B4:R300"),IF(E$3&gt;1,E$3+1,""),0),"")</f>
        <v/>
      </c>
      <c r="F38" s="54">
        <f ca="1">IFERROR(VLOOKUP($A38,INDIRECT("'"&amp;Publication!F$2-1&amp;"'!B4:R300"),IF(F$3&gt;1,F$3+1,""),0),"")</f>
        <v>15</v>
      </c>
      <c r="G38" s="54">
        <f ca="1">IFERROR(VLOOKUP($A38,INDIRECT("'"&amp;Publication!G$2-1&amp;"'!B4:R300"),IF(G$3&gt;1,G$3+1,""),0),"")</f>
        <v>10</v>
      </c>
      <c r="H38" s="54" t="str">
        <f ca="1">IFERROR(VLOOKUP($A38,INDIRECT("'"&amp;Publication!H$2-1&amp;"'!B4:R300"),IF(H$3&gt;1,H$3+1,""),0),"")</f>
        <v/>
      </c>
      <c r="I38" s="54" t="str">
        <f ca="1">IFERROR(VLOOKUP($A38,INDIRECT("'"&amp;Publication!I$2-1&amp;"'!B4:R300"),IF(I$3&gt;1,I$3+1,""),0),"")</f>
        <v/>
      </c>
      <c r="J38" s="54" t="str">
        <f ca="1">IFERROR(VLOOKUP($A38,INDIRECT("'"&amp;Publication!J$2-1&amp;"'!B4:R300"),IF(J$3&gt;1,J$3+1,""),0),"")</f>
        <v/>
      </c>
      <c r="K38" s="54" t="str">
        <f ca="1">IFERROR(VLOOKUP($A38,INDIRECT("'"&amp;Publication!K$2-1&amp;"'!B4:R300"),IF(K$3&gt;1,K$3+1,""),0),"")</f>
        <v/>
      </c>
      <c r="L38" s="54" t="str">
        <f ca="1">IFERROR(VLOOKUP($A38,INDIRECT("'"&amp;Publication!L$2-1&amp;"'!B4:R300"),IF(L$3&gt;1,L$3+1,""),0),"")</f>
        <v/>
      </c>
      <c r="M38" s="54" t="str">
        <f ca="1">IFERROR(VLOOKUP($A38,INDIRECT("'"&amp;Publication!M$2-1&amp;"'!B4:R300"),IF(M$3&gt;1,M$3+1,""),0),"")</f>
        <v/>
      </c>
      <c r="N38" s="54" t="str">
        <f ca="1">IFERROR(VLOOKUP($A38,INDIRECT("'"&amp;Publication!N$2-1&amp;"'!B4:R300"),IF(N$3&gt;1,N$3+1,""),0),"")</f>
        <v/>
      </c>
      <c r="O38" s="54" t="str">
        <f ca="1">IFERROR(VLOOKUP($A38,INDIRECT("'"&amp;Publication!O$2-1&amp;"'!B4:R300"),IF(O$3&gt;1,O$3+1,""),0),"")</f>
        <v/>
      </c>
    </row>
    <row r="39" spans="1:15" ht="17.25" customHeight="1" x14ac:dyDescent="0.35">
      <c r="A39" s="52" t="s">
        <v>14</v>
      </c>
      <c r="B39" s="119" t="str">
        <f>IF(OR(ISBLANK(VLOOKUP(A39,'EUROSTAT-Code'!$A$3:$D$698,4,0)),ISNA(VLOOKUP(A39,'EUROSTAT-Code'!$A$3:$D$698,4,0))),"",VLOOKUP(A39,'EUROSTAT-Code'!$A$3:$D$698,4,0))</f>
        <v/>
      </c>
      <c r="C39" s="53" t="s">
        <v>1595</v>
      </c>
      <c r="D39" s="54">
        <f ca="1">IFERROR(VLOOKUP($A39,INDIRECT("'"&amp;Publication!D$2-1&amp;"'!B4:R300"),IF(D$3&gt;1,D$3+1,""),0),"")</f>
        <v>680</v>
      </c>
      <c r="E39" s="54">
        <f ca="1">IFERROR(VLOOKUP($A39,INDIRECT("'"&amp;Publication!E$2-1&amp;"'!B4:R300"),IF(E$3&gt;1,E$3+1,""),0),"")</f>
        <v>975</v>
      </c>
      <c r="F39" s="54">
        <f ca="1">IFERROR(VLOOKUP($A39,INDIRECT("'"&amp;Publication!F$2-1&amp;"'!B4:R300"),IF(F$3&gt;1,F$3+1,""),0),"")</f>
        <v>765</v>
      </c>
      <c r="G39" s="54">
        <f ca="1">IFERROR(VLOOKUP($A39,INDIRECT("'"&amp;Publication!G$2-1&amp;"'!B4:R300"),IF(G$3&gt;1,G$3+1,""),0),"")</f>
        <v>530</v>
      </c>
      <c r="H39" s="54">
        <f ca="1">IFERROR(VLOOKUP($A39,INDIRECT("'"&amp;Publication!H$2-1&amp;"'!B4:R300"),IF(H$3&gt;1,H$3+1,""),0),"")</f>
        <v>755</v>
      </c>
      <c r="I39" s="54">
        <f ca="1">IFERROR(VLOOKUP($A39,INDIRECT("'"&amp;Publication!I$2-1&amp;"'!B4:R300"),IF(I$3&gt;1,I$3+1,""),0),"")</f>
        <v>1195</v>
      </c>
      <c r="J39" s="54">
        <f ca="1">IFERROR(VLOOKUP($A39,INDIRECT("'"&amp;Publication!J$2-1&amp;"'!B4:R300"),IF(J$3&gt;1,J$3+1,""),0),"")</f>
        <v>970</v>
      </c>
      <c r="K39" s="54">
        <f ca="1">IFERROR(VLOOKUP($A39,INDIRECT("'"&amp;Publication!K$2-1&amp;"'!B4:R300"),IF(K$3&gt;1,K$3+1,""),0),"")</f>
        <v>725</v>
      </c>
      <c r="L39" s="54">
        <f ca="1">IFERROR(VLOOKUP($A39,INDIRECT("'"&amp;Publication!L$2-1&amp;"'!B4:R300"),IF(L$3&gt;1,L$3+1,""),0),"")</f>
        <v>585</v>
      </c>
      <c r="M39" s="54">
        <f ca="1">IFERROR(VLOOKUP($A39,INDIRECT("'"&amp;Publication!M$2-1&amp;"'!B4:R300"),IF(M$3&gt;1,M$3+1,""),0),"")</f>
        <v>1255</v>
      </c>
      <c r="N39" s="54">
        <f ca="1">IFERROR(VLOOKUP($A39,INDIRECT("'"&amp;Publication!N$2-1&amp;"'!B4:R300"),IF(N$3&gt;1,N$3+1,""),0),"")</f>
        <v>1040</v>
      </c>
      <c r="O39" s="54">
        <f ca="1">IFERROR(VLOOKUP($A39,INDIRECT("'"&amp;Publication!O$2-1&amp;"'!B4:R300"),IF(O$3&gt;1,O$3+1,""),0),"")</f>
        <v>525</v>
      </c>
    </row>
    <row r="40" spans="1:15" ht="17.25" customHeight="1" x14ac:dyDescent="0.35">
      <c r="A40" s="52" t="s">
        <v>16</v>
      </c>
      <c r="B40" s="119" t="str">
        <f>IF(OR(ISBLANK(VLOOKUP(A40,'EUROSTAT-Code'!$A$3:$D$698,4,0)),ISNA(VLOOKUP(A40,'EUROSTAT-Code'!$A$3:$D$698,4,0))),"",VLOOKUP(A40,'EUROSTAT-Code'!$A$3:$D$698,4,0))</f>
        <v/>
      </c>
      <c r="C40" s="53" t="s">
        <v>1596</v>
      </c>
      <c r="D40" s="54">
        <f ca="1">IFERROR(VLOOKUP($A40,INDIRECT("'"&amp;Publication!D$2-1&amp;"'!B4:R300"),IF(D$3&gt;1,D$3+1,""),0),"")</f>
        <v>5060</v>
      </c>
      <c r="E40" s="54">
        <f ca="1">IFERROR(VLOOKUP($A40,INDIRECT("'"&amp;Publication!E$2-1&amp;"'!B4:R300"),IF(E$3&gt;1,E$3+1,""),0),"")</f>
        <v>3545</v>
      </c>
      <c r="F40" s="54">
        <f ca="1">IFERROR(VLOOKUP($A40,INDIRECT("'"&amp;Publication!F$2-1&amp;"'!B4:R300"),IF(F$3&gt;1,F$3+1,""),0),"")</f>
        <v>3455</v>
      </c>
      <c r="G40" s="54">
        <f ca="1">IFERROR(VLOOKUP($A40,INDIRECT("'"&amp;Publication!G$2-1&amp;"'!B4:R300"),IF(G$3&gt;1,G$3+1,""),0),"")</f>
        <v>1225</v>
      </c>
      <c r="H40" s="54">
        <f ca="1">IFERROR(VLOOKUP($A40,INDIRECT("'"&amp;Publication!H$2-1&amp;"'!B4:R300"),IF(H$3&gt;1,H$3+1,""),0),"")</f>
        <v>1900</v>
      </c>
      <c r="I40" s="54">
        <f ca="1">IFERROR(VLOOKUP($A40,INDIRECT("'"&amp;Publication!I$2-1&amp;"'!B4:R300"),IF(I$3&gt;1,I$3+1,""),0),"")</f>
        <v>2615</v>
      </c>
      <c r="J40" s="54">
        <f ca="1">IFERROR(VLOOKUP($A40,INDIRECT("'"&amp;Publication!J$2-1&amp;"'!B4:R300"),IF(J$3&gt;1,J$3+1,""),0),"")</f>
        <v>3235</v>
      </c>
      <c r="K40" s="54">
        <f ca="1">IFERROR(VLOOKUP($A40,INDIRECT("'"&amp;Publication!K$2-1&amp;"'!B4:R300"),IF(K$3&gt;1,K$3+1,""),0),"")</f>
        <v>2785</v>
      </c>
      <c r="L40" s="54">
        <f ca="1">IFERROR(VLOOKUP($A40,INDIRECT("'"&amp;Publication!L$2-1&amp;"'!B4:R300"),IF(L$3&gt;1,L$3+1,""),0),"")</f>
        <v>3830</v>
      </c>
      <c r="M40" s="54">
        <f ca="1">IFERROR(VLOOKUP($A40,INDIRECT("'"&amp;Publication!M$2-1&amp;"'!B4:R300"),IF(M$3&gt;1,M$3+1,""),0),"")</f>
        <v>3615</v>
      </c>
      <c r="N40" s="54">
        <f ca="1">IFERROR(VLOOKUP($A40,INDIRECT("'"&amp;Publication!N$2-1&amp;"'!B4:R300"),IF(N$3&gt;1,N$3+1,""),0),"")</f>
        <v>150</v>
      </c>
      <c r="O40" s="54">
        <f ca="1">IFERROR(VLOOKUP($A40,INDIRECT("'"&amp;Publication!O$2-1&amp;"'!B4:R300"),IF(O$3&gt;1,O$3+1,""),0),"")</f>
        <v>30</v>
      </c>
    </row>
    <row r="41" spans="1:15" ht="17.25" customHeight="1" x14ac:dyDescent="0.35">
      <c r="A41" s="52" t="s">
        <v>18</v>
      </c>
      <c r="B41" s="119" t="str">
        <f>IF(OR(ISBLANK(VLOOKUP(A41,'EUROSTAT-Code'!$A$3:$D$698,4,0)),ISNA(VLOOKUP(A41,'EUROSTAT-Code'!$A$3:$D$698,4,0))),"",VLOOKUP(A41,'EUROSTAT-Code'!$A$3:$D$698,4,0))</f>
        <v/>
      </c>
      <c r="C41" s="53" t="s">
        <v>1598</v>
      </c>
      <c r="D41" s="54">
        <f ca="1">IFERROR(VLOOKUP($A41,INDIRECT("'"&amp;Publication!D$2-1&amp;"'!B4:R300"),IF(D$3&gt;1,D$3+1,""),0),"")</f>
        <v>5130</v>
      </c>
      <c r="E41" s="54">
        <f ca="1">IFERROR(VLOOKUP($A41,INDIRECT("'"&amp;Publication!E$2-1&amp;"'!B4:R300"),IF(E$3&gt;1,E$3+1,""),0),"")</f>
        <v>3630</v>
      </c>
      <c r="F41" s="54">
        <f ca="1">IFERROR(VLOOKUP($A41,INDIRECT("'"&amp;Publication!F$2-1&amp;"'!B4:R300"),IF(F$3&gt;1,F$3+1,""),0),"")</f>
        <v>3570</v>
      </c>
      <c r="G41" s="54">
        <f ca="1">IFERROR(VLOOKUP($A41,INDIRECT("'"&amp;Publication!G$2-1&amp;"'!B4:R300"),IF(G$3&gt;1,G$3+1,""),0),"")</f>
        <v>4025</v>
      </c>
      <c r="H41" s="54">
        <f ca="1">IFERROR(VLOOKUP($A41,INDIRECT("'"&amp;Publication!H$2-1&amp;"'!B4:R300"),IF(H$3&gt;1,H$3+1,""),0),"")</f>
        <v>3990</v>
      </c>
      <c r="I41" s="54">
        <f ca="1">IFERROR(VLOOKUP($A41,INDIRECT("'"&amp;Publication!I$2-1&amp;"'!B4:R300"),IF(I$3&gt;1,I$3+1,""),0),"")</f>
        <v>2910</v>
      </c>
      <c r="J41" s="54">
        <f ca="1">IFERROR(VLOOKUP($A41,INDIRECT("'"&amp;Publication!J$2-1&amp;"'!B4:R300"),IF(J$3&gt;1,J$3+1,""),0),"")</f>
        <v>3595</v>
      </c>
      <c r="K41" s="54">
        <f ca="1">IFERROR(VLOOKUP($A41,INDIRECT("'"&amp;Publication!K$2-1&amp;"'!B4:R300"),IF(K$3&gt;1,K$3+1,""),0),"")</f>
        <v>865</v>
      </c>
      <c r="L41" s="54">
        <f ca="1">IFERROR(VLOOKUP($A41,INDIRECT("'"&amp;Publication!L$2-1&amp;"'!B4:R300"),IF(L$3&gt;1,L$3+1,""),0),"")</f>
        <v>245</v>
      </c>
      <c r="M41" s="54">
        <f ca="1">IFERROR(VLOOKUP($A41,INDIRECT("'"&amp;Publication!M$2-1&amp;"'!B4:R300"),IF(M$3&gt;1,M$3+1,""),0),"")</f>
        <v>635</v>
      </c>
      <c r="N41" s="54">
        <f ca="1">IFERROR(VLOOKUP($A41,INDIRECT("'"&amp;Publication!N$2-1&amp;"'!B4:R300"),IF(N$3&gt;1,N$3+1,""),0),"")</f>
        <v>770</v>
      </c>
      <c r="O41" s="54">
        <f ca="1">IFERROR(VLOOKUP($A41,INDIRECT("'"&amp;Publication!O$2-1&amp;"'!B4:R300"),IF(O$3&gt;1,O$3+1,""),0),"")</f>
        <v>1160</v>
      </c>
    </row>
    <row r="42" spans="1:15" ht="17.25" customHeight="1" x14ac:dyDescent="0.35">
      <c r="A42" s="52" t="s">
        <v>304</v>
      </c>
      <c r="B42" s="119" t="str">
        <f>IF(OR(ISBLANK(VLOOKUP(A42,'EUROSTAT-Code'!$A$3:$D$698,4,0)),ISNA(VLOOKUP(A42,'EUROSTAT-Code'!$A$3:$D$698,4,0))),"",VLOOKUP(A42,'EUROSTAT-Code'!$A$3:$D$698,4,0))</f>
        <v/>
      </c>
      <c r="C42" s="53" t="s">
        <v>1603</v>
      </c>
      <c r="D42" s="54">
        <f ca="1">IFERROR(VLOOKUP($A42,INDIRECT("'"&amp;Publication!D$2-1&amp;"'!B4:R300"),IF(D$3&gt;1,D$3+1,""),0),"")</f>
        <v>30</v>
      </c>
      <c r="E42" s="54">
        <f ca="1">IFERROR(VLOOKUP($A42,INDIRECT("'"&amp;Publication!E$2-1&amp;"'!B4:R300"),IF(E$3&gt;1,E$3+1,""),0),"")</f>
        <v>15</v>
      </c>
      <c r="F42" s="54">
        <f ca="1">IFERROR(VLOOKUP($A42,INDIRECT("'"&amp;Publication!F$2-1&amp;"'!B4:R300"),IF(F$3&gt;1,F$3+1,""),0),"")</f>
        <v>0</v>
      </c>
      <c r="G42" s="54">
        <f ca="1">IFERROR(VLOOKUP($A42,INDIRECT("'"&amp;Publication!G$2-1&amp;"'!B4:R300"),IF(G$3&gt;1,G$3+1,""),0),"")</f>
        <v>0</v>
      </c>
      <c r="H42" s="54" t="str">
        <f ca="1">IFERROR(VLOOKUP($A42,INDIRECT("'"&amp;Publication!H$2-1&amp;"'!B4:R300"),IF(H$3&gt;1,H$3+1,""),0),"")</f>
        <v/>
      </c>
      <c r="I42" s="54" t="str">
        <f ca="1">IFERROR(VLOOKUP($A42,INDIRECT("'"&amp;Publication!I$2-1&amp;"'!B4:R300"),IF(I$3&gt;1,I$3+1,""),0),"")</f>
        <v/>
      </c>
      <c r="J42" s="54" t="str">
        <f ca="1">IFERROR(VLOOKUP($A42,INDIRECT("'"&amp;Publication!J$2-1&amp;"'!B4:R300"),IF(J$3&gt;1,J$3+1,""),0),"")</f>
        <v/>
      </c>
      <c r="K42" s="54" t="str">
        <f ca="1">IFERROR(VLOOKUP($A42,INDIRECT("'"&amp;Publication!K$2-1&amp;"'!B4:R300"),IF(K$3&gt;1,K$3+1,""),0),"")</f>
        <v/>
      </c>
      <c r="L42" s="54" t="str">
        <f ca="1">IFERROR(VLOOKUP($A42,INDIRECT("'"&amp;Publication!L$2-1&amp;"'!B4:R300"),IF(L$3&gt;1,L$3+1,""),0),"")</f>
        <v/>
      </c>
      <c r="M42" s="54" t="str">
        <f ca="1">IFERROR(VLOOKUP($A42,INDIRECT("'"&amp;Publication!M$2-1&amp;"'!B4:R300"),IF(M$3&gt;1,M$3+1,""),0),"")</f>
        <v/>
      </c>
      <c r="N42" s="54" t="str">
        <f ca="1">IFERROR(VLOOKUP($A42,INDIRECT("'"&amp;Publication!N$2-1&amp;"'!B4:R300"),IF(N$3&gt;1,N$3+1,""),0),"")</f>
        <v/>
      </c>
      <c r="O42" s="54" t="str">
        <f ca="1">IFERROR(VLOOKUP($A42,INDIRECT("'"&amp;Publication!O$2-1&amp;"'!B4:R300"),IF(O$3&gt;1,O$3+1,""),0),"")</f>
        <v/>
      </c>
    </row>
    <row r="43" spans="1:15" ht="17.25" customHeight="1" x14ac:dyDescent="0.35">
      <c r="A43" s="52" t="s">
        <v>492</v>
      </c>
      <c r="B43" s="119" t="str">
        <f>IF(OR(ISBLANK(VLOOKUP(A43,'EUROSTAT-Code'!$A$3:$D$698,4,0)),ISNA(VLOOKUP(A43,'EUROSTAT-Code'!$A$3:$D$698,4,0))),"",VLOOKUP(A43,'EUROSTAT-Code'!$A$3:$D$698,4,0))</f>
        <v/>
      </c>
      <c r="C43" s="53" t="s">
        <v>1604</v>
      </c>
      <c r="D43" s="54" t="str">
        <f ca="1">IFERROR(VLOOKUP($A43,INDIRECT("'"&amp;Publication!D$2-1&amp;"'!B4:R300"),IF(D$3&gt;1,D$3+1,""),0),"")</f>
        <v/>
      </c>
      <c r="E43" s="54" t="str">
        <f ca="1">IFERROR(VLOOKUP($A43,INDIRECT("'"&amp;Publication!E$2-1&amp;"'!B4:R300"),IF(E$3&gt;1,E$3+1,""),0),"")</f>
        <v/>
      </c>
      <c r="F43" s="54" t="str">
        <f ca="1">IFERROR(VLOOKUP($A43,INDIRECT("'"&amp;Publication!F$2-1&amp;"'!B4:R300"),IF(F$3&gt;1,F$3+1,""),0),"")</f>
        <v/>
      </c>
      <c r="G43" s="54" t="str">
        <f ca="1">IFERROR(VLOOKUP($A43,INDIRECT("'"&amp;Publication!G$2-1&amp;"'!B4:R300"),IF(G$3&gt;1,G$3+1,""),0),"")</f>
        <v/>
      </c>
      <c r="H43" s="54" t="str">
        <f ca="1">IFERROR(VLOOKUP($A43,INDIRECT("'"&amp;Publication!H$2-1&amp;"'!B4:R300"),IF(H$3&gt;1,H$3+1,""),0),"")</f>
        <v/>
      </c>
      <c r="I43" s="54" t="str">
        <f ca="1">IFERROR(VLOOKUP($A43,INDIRECT("'"&amp;Publication!I$2-1&amp;"'!B4:R300"),IF(I$3&gt;1,I$3+1,""),0),"")</f>
        <v/>
      </c>
      <c r="J43" s="54">
        <f ca="1">IFERROR(VLOOKUP($A43,INDIRECT("'"&amp;Publication!J$2-1&amp;"'!B4:R300"),IF(J$3&gt;1,J$3+1,""),0),"")</f>
        <v>5</v>
      </c>
      <c r="K43" s="54" t="str">
        <f ca="1">IFERROR(VLOOKUP($A43,INDIRECT("'"&amp;Publication!K$2-1&amp;"'!B4:R300"),IF(K$3&gt;1,K$3+1,""),0),"")</f>
        <v/>
      </c>
      <c r="L43" s="54" t="str">
        <f ca="1">IFERROR(VLOOKUP($A43,INDIRECT("'"&amp;Publication!L$2-1&amp;"'!B4:R300"),IF(L$3&gt;1,L$3+1,""),0),"")</f>
        <v/>
      </c>
      <c r="M43" s="54" t="str">
        <f ca="1">IFERROR(VLOOKUP($A43,INDIRECT("'"&amp;Publication!M$2-1&amp;"'!B4:R300"),IF(M$3&gt;1,M$3+1,""),0),"")</f>
        <v/>
      </c>
      <c r="N43" s="54" t="str">
        <f ca="1">IFERROR(VLOOKUP($A43,INDIRECT("'"&amp;Publication!N$2-1&amp;"'!B4:R300"),IF(N$3&gt;1,N$3+1,""),0),"")</f>
        <v/>
      </c>
      <c r="O43" s="54" t="str">
        <f ca="1">IFERROR(VLOOKUP($A43,INDIRECT("'"&amp;Publication!O$2-1&amp;"'!B4:R300"),IF(O$3&gt;1,O$3+1,""),0),"")</f>
        <v/>
      </c>
    </row>
    <row r="44" spans="1:15" ht="17.25" customHeight="1" x14ac:dyDescent="0.35">
      <c r="A44" s="52" t="s">
        <v>497</v>
      </c>
      <c r="B44" s="119"/>
      <c r="C44" s="53" t="s">
        <v>1002</v>
      </c>
      <c r="D44" s="54" t="str">
        <f ca="1">IFERROR(VLOOKUP($A44,INDIRECT("'"&amp;Publication!D$2-1&amp;"'!B4:R300"),IF(D$3&gt;1,D$3+1,""),0),"")</f>
        <v/>
      </c>
      <c r="E44" s="54" t="str">
        <f ca="1">IFERROR(VLOOKUP($A44,INDIRECT("'"&amp;Publication!E$2-1&amp;"'!B4:R300"),IF(E$3&gt;1,E$3+1,""),0),"")</f>
        <v/>
      </c>
      <c r="F44" s="54" t="str">
        <f ca="1">IFERROR(VLOOKUP($A44,INDIRECT("'"&amp;Publication!F$2-1&amp;"'!B4:R300"),IF(F$3&gt;1,F$3+1,""),0),"")</f>
        <v/>
      </c>
      <c r="G44" s="54" t="str">
        <f ca="1">IFERROR(VLOOKUP($A44,INDIRECT("'"&amp;Publication!G$2-1&amp;"'!B4:R300"),IF(G$3&gt;1,G$3+1,""),0),"")</f>
        <v/>
      </c>
      <c r="H44" s="54" t="str">
        <f ca="1">IFERROR(VLOOKUP($A44,INDIRECT("'"&amp;Publication!H$2-1&amp;"'!B4:R300"),IF(H$3&gt;1,H$3+1,""),0),"")</f>
        <v/>
      </c>
      <c r="I44" s="54" t="str">
        <f ca="1">IFERROR(VLOOKUP($A44,INDIRECT("'"&amp;Publication!I$2-1&amp;"'!B4:R300"),IF(I$3&gt;1,I$3+1,""),0),"")</f>
        <v/>
      </c>
      <c r="J44" s="54" t="str">
        <f ca="1">IFERROR(VLOOKUP($A44,INDIRECT("'"&amp;Publication!J$2-1&amp;"'!B4:R300"),IF(J$3&gt;1,J$3+1,""),0),"")</f>
        <v/>
      </c>
      <c r="K44" s="54" t="str">
        <f ca="1">IFERROR(VLOOKUP($A44,INDIRECT("'"&amp;Publication!K$2-1&amp;"'!B4:R300"),IF(K$3&gt;1,K$3+1,""),0),"")</f>
        <v/>
      </c>
      <c r="L44" s="54" t="str">
        <f ca="1">IFERROR(VLOOKUP($A44,INDIRECT("'"&amp;Publication!L$2-1&amp;"'!B4:R300"),IF(L$3&gt;1,L$3+1,""),0),"")</f>
        <v/>
      </c>
      <c r="M44" s="54">
        <f ca="1">IFERROR(VLOOKUP($A44,INDIRECT("'"&amp;Publication!M$2-1&amp;"'!B4:R300"),IF(M$3&gt;1,M$3+1,""),0),"")</f>
        <v>145</v>
      </c>
      <c r="N44" s="54">
        <f ca="1">IFERROR(VLOOKUP($A44,INDIRECT("'"&amp;Publication!N$2-1&amp;"'!B4:R300"),IF(N$3&gt;1,N$3+1,""),0),"")</f>
        <v>115</v>
      </c>
      <c r="O44" s="54">
        <f ca="1">IFERROR(VLOOKUP($A44,INDIRECT("'"&amp;Publication!O$2-1&amp;"'!B4:R300"),IF(O$3&gt;1,O$3+1,""),0),"")</f>
        <v>5</v>
      </c>
    </row>
    <row r="45" spans="1:15" ht="17.25" customHeight="1" x14ac:dyDescent="0.35">
      <c r="A45" s="52" t="s">
        <v>306</v>
      </c>
      <c r="B45" s="119" t="str">
        <f>IF(OR(ISBLANK(VLOOKUP(A45,'EUROSTAT-Code'!$A$3:$D$698,4,0)),ISNA(VLOOKUP(A45,'EUROSTAT-Code'!$A$3:$D$698,4,0))),"",VLOOKUP(A45,'EUROSTAT-Code'!$A$3:$D$698,4,0))</f>
        <v>x</v>
      </c>
      <c r="C45" s="53" t="s">
        <v>1003</v>
      </c>
      <c r="D45" s="54">
        <f ca="1">IFERROR(VLOOKUP($A45,INDIRECT("'"&amp;Publication!D$2-1&amp;"'!B4:R300"),IF(D$3&gt;1,D$3+1,""),0),"")</f>
        <v>10</v>
      </c>
      <c r="E45" s="54">
        <f ca="1">IFERROR(VLOOKUP($A45,INDIRECT("'"&amp;Publication!E$2-1&amp;"'!B4:R300"),IF(E$3&gt;1,E$3+1,""),0),"")</f>
        <v>5</v>
      </c>
      <c r="F45" s="54" t="str">
        <f ca="1">IFERROR(VLOOKUP($A45,INDIRECT("'"&amp;Publication!F$2-1&amp;"'!B4:R300"),IF(F$3&gt;1,F$3+1,""),0),"")</f>
        <v/>
      </c>
      <c r="G45" s="54" t="str">
        <f ca="1">IFERROR(VLOOKUP($A45,INDIRECT("'"&amp;Publication!G$2-1&amp;"'!B4:R300"),IF(G$3&gt;1,G$3+1,""),0),"")</f>
        <v/>
      </c>
      <c r="H45" s="54" t="str">
        <f ca="1">IFERROR(VLOOKUP($A45,INDIRECT("'"&amp;Publication!H$2-1&amp;"'!B4:R300"),IF(H$3&gt;1,H$3+1,""),0),"")</f>
        <v/>
      </c>
      <c r="I45" s="54">
        <f ca="1">IFERROR(VLOOKUP($A45,INDIRECT("'"&amp;Publication!I$2-1&amp;"'!B4:R300"),IF(I$3&gt;1,I$3+1,""),0),"")</f>
        <v>5</v>
      </c>
      <c r="J45" s="54" t="str">
        <f ca="1">IFERROR(VLOOKUP($A45,INDIRECT("'"&amp;Publication!J$2-1&amp;"'!B4:R300"),IF(J$3&gt;1,J$3+1,""),0),"")</f>
        <v/>
      </c>
      <c r="K45" s="54" t="str">
        <f ca="1">IFERROR(VLOOKUP($A45,INDIRECT("'"&amp;Publication!K$2-1&amp;"'!B4:R300"),IF(K$3&gt;1,K$3+1,""),0),"")</f>
        <v/>
      </c>
      <c r="L45" s="54" t="str">
        <f ca="1">IFERROR(VLOOKUP($A45,INDIRECT("'"&amp;Publication!L$2-1&amp;"'!B4:R300"),IF(L$3&gt;1,L$3+1,""),0),"")</f>
        <v/>
      </c>
      <c r="M45" s="54" t="str">
        <f ca="1">IFERROR(VLOOKUP($A45,INDIRECT("'"&amp;Publication!M$2-1&amp;"'!B4:R300"),IF(M$3&gt;1,M$3+1,""),0),"")</f>
        <v/>
      </c>
      <c r="N45" s="54">
        <f ca="1">IFERROR(VLOOKUP($A45,INDIRECT("'"&amp;Publication!N$2-1&amp;"'!B4:R300"),IF(N$3&gt;1,N$3+1,""),0),"")</f>
        <v>0</v>
      </c>
      <c r="O45" s="54" t="str">
        <f ca="1">IFERROR(VLOOKUP($A45,INDIRECT("'"&amp;Publication!O$2-1&amp;"'!B4:R300"),IF(O$3&gt;1,O$3+1,""),0),"")</f>
        <v/>
      </c>
    </row>
    <row r="46" spans="1:15" ht="17.25" customHeight="1" x14ac:dyDescent="0.35">
      <c r="A46" s="52" t="s">
        <v>20</v>
      </c>
      <c r="B46" s="119" t="str">
        <f>IF(OR(ISBLANK(VLOOKUP(A46,'EUROSTAT-Code'!$A$3:$D$698,4,0)),ISNA(VLOOKUP(A46,'EUROSTAT-Code'!$A$3:$D$698,4,0))),"",VLOOKUP(A46,'EUROSTAT-Code'!$A$3:$D$698,4,0))</f>
        <v>x</v>
      </c>
      <c r="C46" s="53" t="s">
        <v>1004</v>
      </c>
      <c r="D46" s="54">
        <f ca="1">IFERROR(VLOOKUP($A46,INDIRECT("'"&amp;Publication!D$2-1&amp;"'!B4:R300"),IF(D$3&gt;1,D$3+1,""),0),"")</f>
        <v>70</v>
      </c>
      <c r="E46" s="54">
        <f ca="1">IFERROR(VLOOKUP($A46,INDIRECT("'"&amp;Publication!E$2-1&amp;"'!B4:R300"),IF(E$3&gt;1,E$3+1,""),0),"")</f>
        <v>50</v>
      </c>
      <c r="F46" s="54">
        <f ca="1">IFERROR(VLOOKUP($A46,INDIRECT("'"&amp;Publication!F$2-1&amp;"'!B4:R300"),IF(F$3&gt;1,F$3+1,""),0),"")</f>
        <v>55</v>
      </c>
      <c r="G46" s="54">
        <f ca="1">IFERROR(VLOOKUP($A46,INDIRECT("'"&amp;Publication!G$2-1&amp;"'!B4:R300"),IF(G$3&gt;1,G$3+1,""),0),"")</f>
        <v>40</v>
      </c>
      <c r="H46" s="54">
        <f ca="1">IFERROR(VLOOKUP($A46,INDIRECT("'"&amp;Publication!H$2-1&amp;"'!B4:R300"),IF(H$3&gt;1,H$3+1,""),0),"")</f>
        <v>25</v>
      </c>
      <c r="I46" s="54">
        <f ca="1">IFERROR(VLOOKUP($A46,INDIRECT("'"&amp;Publication!I$2-1&amp;"'!B4:R300"),IF(I$3&gt;1,I$3+1,""),0),"")</f>
        <v>55</v>
      </c>
      <c r="J46" s="54">
        <f ca="1">IFERROR(VLOOKUP($A46,INDIRECT("'"&amp;Publication!J$2-1&amp;"'!B4:R300"),IF(J$3&gt;1,J$3+1,""),0),"")</f>
        <v>85</v>
      </c>
      <c r="K46" s="54">
        <f ca="1">IFERROR(VLOOKUP($A46,INDIRECT("'"&amp;Publication!K$2-1&amp;"'!B4:R300"),IF(K$3&gt;1,K$3+1,""),0),"")</f>
        <v>85</v>
      </c>
      <c r="L46" s="54">
        <f ca="1">IFERROR(VLOOKUP($A46,INDIRECT("'"&amp;Publication!L$2-1&amp;"'!B4:R300"),IF(L$3&gt;1,L$3+1,""),0),"")</f>
        <v>55</v>
      </c>
      <c r="M46" s="54">
        <f ca="1">IFERROR(VLOOKUP($A46,INDIRECT("'"&amp;Publication!M$2-1&amp;"'!B4:R300"),IF(M$3&gt;1,M$3+1,""),0),"")</f>
        <v>160</v>
      </c>
      <c r="N46" s="54">
        <f ca="1">IFERROR(VLOOKUP($A46,INDIRECT("'"&amp;Publication!N$2-1&amp;"'!B4:R300"),IF(N$3&gt;1,N$3+1,""),0),"")</f>
        <v>165</v>
      </c>
      <c r="O46" s="54">
        <f ca="1">IFERROR(VLOOKUP($A46,INDIRECT("'"&amp;Publication!O$2-1&amp;"'!B4:R300"),IF(O$3&gt;1,O$3+1,""),0),"")</f>
        <v>165</v>
      </c>
    </row>
    <row r="47" spans="1:15" ht="17.25" customHeight="1" x14ac:dyDescent="0.35">
      <c r="A47" s="52" t="s">
        <v>22</v>
      </c>
      <c r="B47" s="119" t="str">
        <f>IF(OR(ISBLANK(VLOOKUP(A47,'EUROSTAT-Code'!$A$3:$D$698,4,0)),ISNA(VLOOKUP(A47,'EUROSTAT-Code'!$A$3:$D$698,4,0))),"",VLOOKUP(A47,'EUROSTAT-Code'!$A$3:$D$698,4,0))</f>
        <v>x</v>
      </c>
      <c r="C47" s="53" t="s">
        <v>1005</v>
      </c>
      <c r="D47" s="54">
        <f ca="1">IFERROR(VLOOKUP($A47,INDIRECT("'"&amp;Publication!D$2-1&amp;"'!B4:R300"),IF(D$3&gt;1,D$3+1,""),0),"")</f>
        <v>995</v>
      </c>
      <c r="E47" s="54">
        <f ca="1">IFERROR(VLOOKUP($A47,INDIRECT("'"&amp;Publication!E$2-1&amp;"'!B4:R300"),IF(E$3&gt;1,E$3+1,""),0),"")</f>
        <v>1615</v>
      </c>
      <c r="F47" s="54">
        <f ca="1">IFERROR(VLOOKUP($A47,INDIRECT("'"&amp;Publication!F$2-1&amp;"'!B4:R300"),IF(F$3&gt;1,F$3+1,""),0),"")</f>
        <v>1115</v>
      </c>
      <c r="G47" s="54">
        <f ca="1">IFERROR(VLOOKUP($A47,INDIRECT("'"&amp;Publication!G$2-1&amp;"'!B4:R300"),IF(G$3&gt;1,G$3+1,""),0),"")</f>
        <v>1090</v>
      </c>
      <c r="H47" s="54">
        <f ca="1">IFERROR(VLOOKUP($A47,INDIRECT("'"&amp;Publication!H$2-1&amp;"'!B4:R300"),IF(H$3&gt;1,H$3+1,""),0),"")</f>
        <v>1150</v>
      </c>
      <c r="I47" s="54">
        <f ca="1">IFERROR(VLOOKUP($A47,INDIRECT("'"&amp;Publication!I$2-1&amp;"'!B4:R300"),IF(I$3&gt;1,I$3+1,""),0),"")</f>
        <v>1090</v>
      </c>
      <c r="J47" s="54">
        <f ca="1">IFERROR(VLOOKUP($A47,INDIRECT("'"&amp;Publication!J$2-1&amp;"'!B4:R300"),IF(J$3&gt;1,J$3+1,""),0),"")</f>
        <v>895</v>
      </c>
      <c r="K47" s="54">
        <f ca="1">IFERROR(VLOOKUP($A47,INDIRECT("'"&amp;Publication!K$2-1&amp;"'!B4:R300"),IF(K$3&gt;1,K$3+1,""),0),"")</f>
        <v>890</v>
      </c>
      <c r="L47" s="54">
        <f ca="1">IFERROR(VLOOKUP($A47,INDIRECT("'"&amp;Publication!L$2-1&amp;"'!B4:R300"),IF(L$3&gt;1,L$3+1,""),0),"")</f>
        <v>655</v>
      </c>
      <c r="M47" s="54">
        <f ca="1">IFERROR(VLOOKUP($A47,INDIRECT("'"&amp;Publication!M$2-1&amp;"'!B4:R300"),IF(M$3&gt;1,M$3+1,""),0),"")</f>
        <v>50</v>
      </c>
      <c r="N47" s="54">
        <f ca="1">IFERROR(VLOOKUP($A47,INDIRECT("'"&amp;Publication!N$2-1&amp;"'!B4:R300"),IF(N$3&gt;1,N$3+1,""),0),"")</f>
        <v>5</v>
      </c>
      <c r="O47" s="54">
        <f ca="1">IFERROR(VLOOKUP($A47,INDIRECT("'"&amp;Publication!O$2-1&amp;"'!B4:R300"),IF(O$3&gt;1,O$3+1,""),0),"")</f>
        <v>0</v>
      </c>
    </row>
    <row r="48" spans="1:15" ht="17.25" customHeight="1" x14ac:dyDescent="0.35">
      <c r="A48" s="52" t="s">
        <v>296</v>
      </c>
      <c r="B48" s="119" t="str">
        <f>IF(OR(ISBLANK(VLOOKUP(A48,'EUROSTAT-Code'!$A$3:$D$698,4,0)),ISNA(VLOOKUP(A48,'EUROSTAT-Code'!$A$3:$D$698,4,0))),"",VLOOKUP(A48,'EUROSTAT-Code'!$A$3:$D$698,4,0))</f>
        <v/>
      </c>
      <c r="C48" s="53" t="s">
        <v>1945</v>
      </c>
      <c r="D48" s="54">
        <f ca="1">IFERROR(VLOOKUP($A48,INDIRECT("'"&amp;Publication!D$2-1&amp;"'!B4:R300"),IF(D$3&gt;1,D$3+1,""),0),"")</f>
        <v>60</v>
      </c>
      <c r="E48" s="54">
        <f ca="1">IFERROR(VLOOKUP($A48,INDIRECT("'"&amp;Publication!E$2-1&amp;"'!B4:R300"),IF(E$3&gt;1,E$3+1,""),0),"")</f>
        <v>35</v>
      </c>
      <c r="F48" s="54">
        <f ca="1">IFERROR(VLOOKUP($A48,INDIRECT("'"&amp;Publication!F$2-1&amp;"'!B4:R300"),IF(F$3&gt;1,F$3+1,""),0),"")</f>
        <v>5</v>
      </c>
      <c r="G48" s="54">
        <f ca="1">IFERROR(VLOOKUP($A48,INDIRECT("'"&amp;Publication!G$2-1&amp;"'!B4:R300"),IF(G$3&gt;1,G$3+1,""),0),"")</f>
        <v>0</v>
      </c>
      <c r="H48" s="54" t="str">
        <f ca="1">IFERROR(VLOOKUP($A48,INDIRECT("'"&amp;Publication!H$2-1&amp;"'!B4:R300"),IF(H$3&gt;1,H$3+1,""),0),"")</f>
        <v/>
      </c>
      <c r="I48" s="54" t="str">
        <f ca="1">IFERROR(VLOOKUP($A48,INDIRECT("'"&amp;Publication!I$2-1&amp;"'!B4:R300"),IF(I$3&gt;1,I$3+1,""),0),"")</f>
        <v/>
      </c>
      <c r="J48" s="54" t="str">
        <f ca="1">IFERROR(VLOOKUP($A48,INDIRECT("'"&amp;Publication!J$2-1&amp;"'!B4:R300"),IF(J$3&gt;1,J$3+1,""),0),"")</f>
        <v/>
      </c>
      <c r="K48" s="54" t="str">
        <f ca="1">IFERROR(VLOOKUP($A48,INDIRECT("'"&amp;Publication!K$2-1&amp;"'!B4:R300"),IF(K$3&gt;1,K$3+1,""),0),"")</f>
        <v/>
      </c>
      <c r="L48" s="54" t="str">
        <f ca="1">IFERROR(VLOOKUP($A48,INDIRECT("'"&amp;Publication!L$2-1&amp;"'!B4:R300"),IF(L$3&gt;1,L$3+1,""),0),"")</f>
        <v/>
      </c>
      <c r="M48" s="54" t="str">
        <f ca="1">IFERROR(VLOOKUP($A48,INDIRECT("'"&amp;Publication!M$2-1&amp;"'!B4:R300"),IF(M$3&gt;1,M$3+1,""),0),"")</f>
        <v/>
      </c>
      <c r="N48" s="54" t="str">
        <f ca="1">IFERROR(VLOOKUP($A48,INDIRECT("'"&amp;Publication!N$2-1&amp;"'!B4:R300"),IF(N$3&gt;1,N$3+1,""),0),"")</f>
        <v/>
      </c>
      <c r="O48" s="54" t="str">
        <f ca="1">IFERROR(VLOOKUP($A48,INDIRECT("'"&amp;Publication!O$2-1&amp;"'!B4:R300"),IF(O$3&gt;1,O$3+1,""),0),"")</f>
        <v/>
      </c>
    </row>
    <row r="49" spans="1:15" ht="17.25" customHeight="1" x14ac:dyDescent="0.35">
      <c r="A49" s="52" t="s">
        <v>340</v>
      </c>
      <c r="B49" s="119" t="str">
        <f>IF(OR(ISBLANK(VLOOKUP(A49,'EUROSTAT-Code'!$A$3:$D$698,4,0)),ISNA(VLOOKUP(A49,'EUROSTAT-Code'!$A$3:$D$698,4,0))),"",VLOOKUP(A49,'EUROSTAT-Code'!$A$3:$D$698,4,0))</f>
        <v/>
      </c>
      <c r="C49" s="53" t="s">
        <v>1009</v>
      </c>
      <c r="D49" s="54" t="str">
        <f ca="1">IFERROR(VLOOKUP($A49,INDIRECT("'"&amp;Publication!D$2-1&amp;"'!B4:R300"),IF(D$3&gt;1,D$3+1,""),0),"")</f>
        <v/>
      </c>
      <c r="E49" s="54" t="str">
        <f ca="1">IFERROR(VLOOKUP($A49,INDIRECT("'"&amp;Publication!E$2-1&amp;"'!B4:R300"),IF(E$3&gt;1,E$3+1,""),0),"")</f>
        <v/>
      </c>
      <c r="F49" s="54" t="str">
        <f ca="1">IFERROR(VLOOKUP($A49,INDIRECT("'"&amp;Publication!F$2-1&amp;"'!B4:R300"),IF(F$3&gt;1,F$3+1,""),0),"")</f>
        <v/>
      </c>
      <c r="G49" s="54" t="str">
        <f ca="1">IFERROR(VLOOKUP($A49,INDIRECT("'"&amp;Publication!G$2-1&amp;"'!B4:R300"),IF(G$3&gt;1,G$3+1,""),0),"")</f>
        <v/>
      </c>
      <c r="H49" s="54">
        <f ca="1">IFERROR(VLOOKUP($A49,INDIRECT("'"&amp;Publication!H$2-1&amp;"'!B4:R300"),IF(H$3&gt;1,H$3+1,""),0),"")</f>
        <v>0</v>
      </c>
      <c r="I49" s="54">
        <f ca="1">IFERROR(VLOOKUP($A49,INDIRECT("'"&amp;Publication!I$2-1&amp;"'!B4:R300"),IF(I$3&gt;1,I$3+1,""),0),"")</f>
        <v>0</v>
      </c>
      <c r="J49" s="54">
        <f ca="1">IFERROR(VLOOKUP($A49,INDIRECT("'"&amp;Publication!J$2-1&amp;"'!B4:R300"),IF(J$3&gt;1,J$3+1,""),0),"")</f>
        <v>0</v>
      </c>
      <c r="K49" s="54" t="str">
        <f ca="1">IFERROR(VLOOKUP($A49,INDIRECT("'"&amp;Publication!K$2-1&amp;"'!B4:R300"),IF(K$3&gt;1,K$3+1,""),0),"")</f>
        <v/>
      </c>
      <c r="L49" s="54" t="str">
        <f ca="1">IFERROR(VLOOKUP($A49,INDIRECT("'"&amp;Publication!L$2-1&amp;"'!B4:R300"),IF(L$3&gt;1,L$3+1,""),0),"")</f>
        <v/>
      </c>
      <c r="M49" s="54" t="str">
        <f ca="1">IFERROR(VLOOKUP($A49,INDIRECT("'"&amp;Publication!M$2-1&amp;"'!B4:R300"),IF(M$3&gt;1,M$3+1,""),0),"")</f>
        <v/>
      </c>
      <c r="N49" s="54" t="str">
        <f ca="1">IFERROR(VLOOKUP($A49,INDIRECT("'"&amp;Publication!N$2-1&amp;"'!B4:R300"),IF(N$3&gt;1,N$3+1,""),0),"")</f>
        <v/>
      </c>
      <c r="O49" s="54" t="str">
        <f ca="1">IFERROR(VLOOKUP($A49,INDIRECT("'"&amp;Publication!O$2-1&amp;"'!B4:R300"),IF(O$3&gt;1,O$3+1,""),0),"")</f>
        <v/>
      </c>
    </row>
    <row r="50" spans="1:15" ht="17.25" customHeight="1" x14ac:dyDescent="0.35">
      <c r="A50" s="52" t="s">
        <v>24</v>
      </c>
      <c r="B50" s="119" t="str">
        <f>IF(OR(ISBLANK(VLOOKUP(A50,'EUROSTAT-Code'!$A$3:$D$698,4,0)),ISNA(VLOOKUP(A50,'EUROSTAT-Code'!$A$3:$D$698,4,0))),"",VLOOKUP(A50,'EUROSTAT-Code'!$A$3:$D$698,4,0))</f>
        <v>x</v>
      </c>
      <c r="C50" s="53" t="s">
        <v>1012</v>
      </c>
      <c r="D50" s="54">
        <f ca="1">IFERROR(VLOOKUP($A50,INDIRECT("'"&amp;Publication!D$2-1&amp;"'!B4:R300"),IF(D$3&gt;1,D$3+1,""),0),"")</f>
        <v>235</v>
      </c>
      <c r="E50" s="54">
        <f ca="1">IFERROR(VLOOKUP($A50,INDIRECT("'"&amp;Publication!E$2-1&amp;"'!B4:R300"),IF(E$3&gt;1,E$3+1,""),0),"")</f>
        <v>315</v>
      </c>
      <c r="F50" s="54">
        <f ca="1">IFERROR(VLOOKUP($A50,INDIRECT("'"&amp;Publication!F$2-1&amp;"'!B4:R300"),IF(F$3&gt;1,F$3+1,""),0),"")</f>
        <v>180</v>
      </c>
      <c r="G50" s="54">
        <f ca="1">IFERROR(VLOOKUP($A50,INDIRECT("'"&amp;Publication!G$2-1&amp;"'!B4:R300"),IF(G$3&gt;1,G$3+1,""),0),"")</f>
        <v>165</v>
      </c>
      <c r="H50" s="54">
        <f ca="1">IFERROR(VLOOKUP($A50,INDIRECT("'"&amp;Publication!H$2-1&amp;"'!B4:R300"),IF(H$3&gt;1,H$3+1,""),0),"")</f>
        <v>160</v>
      </c>
      <c r="I50" s="54">
        <f ca="1">IFERROR(VLOOKUP($A50,INDIRECT("'"&amp;Publication!I$2-1&amp;"'!B4:R300"),IF(I$3&gt;1,I$3+1,""),0),"")</f>
        <v>135</v>
      </c>
      <c r="J50" s="54">
        <f ca="1">IFERROR(VLOOKUP($A50,INDIRECT("'"&amp;Publication!J$2-1&amp;"'!B4:R300"),IF(J$3&gt;1,J$3+1,""),0),"")</f>
        <v>185</v>
      </c>
      <c r="K50" s="54">
        <f ca="1">IFERROR(VLOOKUP($A50,INDIRECT("'"&amp;Publication!K$2-1&amp;"'!B4:R300"),IF(K$3&gt;1,K$3+1,""),0),"")</f>
        <v>135</v>
      </c>
      <c r="L50" s="54">
        <f ca="1">IFERROR(VLOOKUP($A50,INDIRECT("'"&amp;Publication!L$2-1&amp;"'!B4:R300"),IF(L$3&gt;1,L$3+1,""),0),"")</f>
        <v>135</v>
      </c>
      <c r="M50" s="54">
        <f ca="1">IFERROR(VLOOKUP($A50,INDIRECT("'"&amp;Publication!M$2-1&amp;"'!B4:R300"),IF(M$3&gt;1,M$3+1,""),0),"")</f>
        <v>160</v>
      </c>
      <c r="N50" s="54">
        <f ca="1">IFERROR(VLOOKUP($A50,INDIRECT("'"&amp;Publication!N$2-1&amp;"'!B4:R300"),IF(N$3&gt;1,N$3+1,""),0),"")</f>
        <v>105</v>
      </c>
      <c r="O50" s="54">
        <f ca="1">IFERROR(VLOOKUP($A50,INDIRECT("'"&amp;Publication!O$2-1&amp;"'!B4:R300"),IF(O$3&gt;1,O$3+1,""),0),"")</f>
        <v>265</v>
      </c>
    </row>
    <row r="51" spans="1:15" ht="17.25" customHeight="1" x14ac:dyDescent="0.35">
      <c r="A51" s="52" t="s">
        <v>26</v>
      </c>
      <c r="B51" s="119" t="str">
        <f>IF(OR(ISBLANK(VLOOKUP(A51,'EUROSTAT-Code'!$A$3:$D$698,4,0)),ISNA(VLOOKUP(A51,'EUROSTAT-Code'!$A$3:$D$698,4,0))),"",VLOOKUP(A51,'EUROSTAT-Code'!$A$3:$D$698,4,0))</f>
        <v>x</v>
      </c>
      <c r="C51" s="53" t="s">
        <v>1013</v>
      </c>
      <c r="D51" s="54" t="str">
        <f ca="1">IFERROR(VLOOKUP($A51,INDIRECT("'"&amp;Publication!D$2-1&amp;"'!B4:R300"),IF(D$3&gt;1,D$3+1,""),0),"")</f>
        <v/>
      </c>
      <c r="E51" s="54" t="str">
        <f ca="1">IFERROR(VLOOKUP($A51,INDIRECT("'"&amp;Publication!E$2-1&amp;"'!B4:R300"),IF(E$3&gt;1,E$3+1,""),0),"")</f>
        <v/>
      </c>
      <c r="F51" s="54">
        <f ca="1">IFERROR(VLOOKUP($A51,INDIRECT("'"&amp;Publication!F$2-1&amp;"'!B4:R300"),IF(F$3&gt;1,F$3+1,""),0),"")</f>
        <v>5</v>
      </c>
      <c r="G51" s="54">
        <f ca="1">IFERROR(VLOOKUP($A51,INDIRECT("'"&amp;Publication!G$2-1&amp;"'!B4:R300"),IF(G$3&gt;1,G$3+1,""),0),"")</f>
        <v>5</v>
      </c>
      <c r="H51" s="54">
        <f ca="1">IFERROR(VLOOKUP($A51,INDIRECT("'"&amp;Publication!H$2-1&amp;"'!B4:R300"),IF(H$3&gt;1,H$3+1,""),0),"")</f>
        <v>25</v>
      </c>
      <c r="I51" s="54">
        <f ca="1">IFERROR(VLOOKUP($A51,INDIRECT("'"&amp;Publication!I$2-1&amp;"'!B4:R300"),IF(I$3&gt;1,I$3+1,""),0),"")</f>
        <v>0</v>
      </c>
      <c r="J51" s="54">
        <f ca="1">IFERROR(VLOOKUP($A51,INDIRECT("'"&amp;Publication!J$2-1&amp;"'!B4:R300"),IF(J$3&gt;1,J$3+1,""),0),"")</f>
        <v>0</v>
      </c>
      <c r="K51" s="54">
        <f ca="1">IFERROR(VLOOKUP($A51,INDIRECT("'"&amp;Publication!K$2-1&amp;"'!B4:R300"),IF(K$3&gt;1,K$3+1,""),0),"")</f>
        <v>0</v>
      </c>
      <c r="L51" s="54" t="str">
        <f ca="1">IFERROR(VLOOKUP($A51,INDIRECT("'"&amp;Publication!L$2-1&amp;"'!B4:R300"),IF(L$3&gt;1,L$3+1,""),0),"")</f>
        <v/>
      </c>
      <c r="M51" s="54" t="str">
        <f ca="1">IFERROR(VLOOKUP($A51,INDIRECT("'"&amp;Publication!M$2-1&amp;"'!B4:R300"),IF(M$3&gt;1,M$3+1,""),0),"")</f>
        <v/>
      </c>
      <c r="N51" s="54" t="str">
        <f ca="1">IFERROR(VLOOKUP($A51,INDIRECT("'"&amp;Publication!N$2-1&amp;"'!B4:R300"),IF(N$3&gt;1,N$3+1,""),0),"")</f>
        <v/>
      </c>
      <c r="O51" s="54" t="str">
        <f ca="1">IFERROR(VLOOKUP($A51,INDIRECT("'"&amp;Publication!O$2-1&amp;"'!B4:R300"),IF(O$3&gt;1,O$3+1,""),0),"")</f>
        <v/>
      </c>
    </row>
    <row r="52" spans="1:15" ht="17.25" customHeight="1" x14ac:dyDescent="0.35">
      <c r="A52" s="52" t="s">
        <v>28</v>
      </c>
      <c r="B52" s="119" t="str">
        <f>IF(OR(ISBLANK(VLOOKUP(A52,'EUROSTAT-Code'!$A$3:$D$698,4,0)),ISNA(VLOOKUP(A52,'EUROSTAT-Code'!$A$3:$D$698,4,0))),"",VLOOKUP(A52,'EUROSTAT-Code'!$A$3:$D$698,4,0))</f>
        <v/>
      </c>
      <c r="C52" s="53" t="s">
        <v>1014</v>
      </c>
      <c r="D52" s="54">
        <f ca="1">IFERROR(VLOOKUP($A52,INDIRECT("'"&amp;Publication!D$2-1&amp;"'!B4:R300"),IF(D$3&gt;1,D$3+1,""),0),"")</f>
        <v>40</v>
      </c>
      <c r="E52" s="54">
        <f ca="1">IFERROR(VLOOKUP($A52,INDIRECT("'"&amp;Publication!E$2-1&amp;"'!B4:R300"),IF(E$3&gt;1,E$3+1,""),0),"")</f>
        <v>25</v>
      </c>
      <c r="F52" s="54">
        <f ca="1">IFERROR(VLOOKUP($A52,INDIRECT("'"&amp;Publication!F$2-1&amp;"'!B4:R300"),IF(F$3&gt;1,F$3+1,""),0),"")</f>
        <v>15</v>
      </c>
      <c r="G52" s="54">
        <f ca="1">IFERROR(VLOOKUP($A52,INDIRECT("'"&amp;Publication!G$2-1&amp;"'!B4:R300"),IF(G$3&gt;1,G$3+1,""),0),"")</f>
        <v>15</v>
      </c>
      <c r="H52" s="54">
        <f ca="1">IFERROR(VLOOKUP($A52,INDIRECT("'"&amp;Publication!H$2-1&amp;"'!B4:R300"),IF(H$3&gt;1,H$3+1,""),0),"")</f>
        <v>25</v>
      </c>
      <c r="I52" s="54">
        <f ca="1">IFERROR(VLOOKUP($A52,INDIRECT("'"&amp;Publication!I$2-1&amp;"'!B4:R300"),IF(I$3&gt;1,I$3+1,""),0),"")</f>
        <v>10</v>
      </c>
      <c r="J52" s="54">
        <f ca="1">IFERROR(VLOOKUP($A52,INDIRECT("'"&amp;Publication!J$2-1&amp;"'!B4:R300"),IF(J$3&gt;1,J$3+1,""),0),"")</f>
        <v>15</v>
      </c>
      <c r="K52" s="54">
        <f ca="1">IFERROR(VLOOKUP($A52,INDIRECT("'"&amp;Publication!K$2-1&amp;"'!B4:R300"),IF(K$3&gt;1,K$3+1,""),0),"")</f>
        <v>15</v>
      </c>
      <c r="L52" s="54">
        <f ca="1">IFERROR(VLOOKUP($A52,INDIRECT("'"&amp;Publication!L$2-1&amp;"'!B4:R300"),IF(L$3&gt;1,L$3+1,""),0),"")</f>
        <v>15</v>
      </c>
      <c r="M52" s="54">
        <f ca="1">IFERROR(VLOOKUP($A52,INDIRECT("'"&amp;Publication!M$2-1&amp;"'!B4:R300"),IF(M$3&gt;1,M$3+1,""),0),"")</f>
        <v>5</v>
      </c>
      <c r="N52" s="54">
        <f ca="1">IFERROR(VLOOKUP($A52,INDIRECT("'"&amp;Publication!N$2-1&amp;"'!B4:R300"),IF(N$3&gt;1,N$3+1,""),0),"")</f>
        <v>10</v>
      </c>
      <c r="O52" s="54">
        <f ca="1">IFERROR(VLOOKUP($A52,INDIRECT("'"&amp;Publication!O$2-1&amp;"'!B4:R300"),IF(O$3&gt;1,O$3+1,""),0),"")</f>
        <v>10</v>
      </c>
    </row>
    <row r="53" spans="1:15" ht="17.25" customHeight="1" x14ac:dyDescent="0.35">
      <c r="A53" s="52" t="s">
        <v>30</v>
      </c>
      <c r="B53" s="119" t="str">
        <f>IF(OR(ISBLANK(VLOOKUP(A53,'EUROSTAT-Code'!$A$3:$D$698,4,0)),ISNA(VLOOKUP(A53,'EUROSTAT-Code'!$A$3:$D$698,4,0))),"",VLOOKUP(A53,'EUROSTAT-Code'!$A$3:$D$698,4,0))</f>
        <v>x</v>
      </c>
      <c r="C53" s="53" t="s">
        <v>1015</v>
      </c>
      <c r="D53" s="54">
        <f ca="1">IFERROR(VLOOKUP($A53,INDIRECT("'"&amp;Publication!D$2-1&amp;"'!B4:R300"),IF(D$3&gt;1,D$3+1,""),0),"")</f>
        <v>100</v>
      </c>
      <c r="E53" s="54">
        <f ca="1">IFERROR(VLOOKUP($A53,INDIRECT("'"&amp;Publication!E$2-1&amp;"'!B4:R300"),IF(E$3&gt;1,E$3+1,""),0),"")</f>
        <v>220</v>
      </c>
      <c r="F53" s="54">
        <f ca="1">IFERROR(VLOOKUP($A53,INDIRECT("'"&amp;Publication!F$2-1&amp;"'!B4:R300"),IF(F$3&gt;1,F$3+1,""),0),"")</f>
        <v>110</v>
      </c>
      <c r="G53" s="54">
        <f ca="1">IFERROR(VLOOKUP($A53,INDIRECT("'"&amp;Publication!G$2-1&amp;"'!B4:R300"),IF(G$3&gt;1,G$3+1,""),0),"")</f>
        <v>140</v>
      </c>
      <c r="H53" s="54">
        <f ca="1">IFERROR(VLOOKUP($A53,INDIRECT("'"&amp;Publication!H$2-1&amp;"'!B4:R300"),IF(H$3&gt;1,H$3+1,""),0),"")</f>
        <v>90</v>
      </c>
      <c r="I53" s="54">
        <f ca="1">IFERROR(VLOOKUP($A53,INDIRECT("'"&amp;Publication!I$2-1&amp;"'!B4:R300"),IF(I$3&gt;1,I$3+1,""),0),"")</f>
        <v>80</v>
      </c>
      <c r="J53" s="54">
        <f ca="1">IFERROR(VLOOKUP($A53,INDIRECT("'"&amp;Publication!J$2-1&amp;"'!B4:R300"),IF(J$3&gt;1,J$3+1,""),0),"")</f>
        <v>150</v>
      </c>
      <c r="K53" s="54">
        <f ca="1">IFERROR(VLOOKUP($A53,INDIRECT("'"&amp;Publication!K$2-1&amp;"'!B4:R300"),IF(K$3&gt;1,K$3+1,""),0),"")</f>
        <v>85</v>
      </c>
      <c r="L53" s="54">
        <f ca="1">IFERROR(VLOOKUP($A53,INDIRECT("'"&amp;Publication!L$2-1&amp;"'!B4:R300"),IF(L$3&gt;1,L$3+1,""),0),"")</f>
        <v>10</v>
      </c>
      <c r="M53" s="54">
        <f ca="1">IFERROR(VLOOKUP($A53,INDIRECT("'"&amp;Publication!M$2-1&amp;"'!B4:R300"),IF(M$3&gt;1,M$3+1,""),0),"")</f>
        <v>0</v>
      </c>
      <c r="N53" s="54">
        <f ca="1">IFERROR(VLOOKUP($A53,INDIRECT("'"&amp;Publication!N$2-1&amp;"'!B4:R300"),IF(N$3&gt;1,N$3+1,""),0),"")</f>
        <v>0</v>
      </c>
      <c r="O53" s="54" t="str">
        <f ca="1">IFERROR(VLOOKUP($A53,INDIRECT("'"&amp;Publication!O$2-1&amp;"'!B4:R300"),IF(O$3&gt;1,O$3+1,""),0),"")</f>
        <v/>
      </c>
    </row>
    <row r="54" spans="1:15" ht="17.25" customHeight="1" x14ac:dyDescent="0.35">
      <c r="A54" s="52" t="s">
        <v>32</v>
      </c>
      <c r="B54" s="119" t="str">
        <f>IF(OR(ISBLANK(VLOOKUP(A54,'EUROSTAT-Code'!$A$3:$D$698,4,0)),ISNA(VLOOKUP(A54,'EUROSTAT-Code'!$A$3:$D$698,4,0))),"",VLOOKUP(A54,'EUROSTAT-Code'!$A$3:$D$698,4,0))</f>
        <v/>
      </c>
      <c r="C54" s="53" t="s">
        <v>1016</v>
      </c>
      <c r="D54" s="54">
        <f ca="1">IFERROR(VLOOKUP($A54,INDIRECT("'"&amp;Publication!D$2-1&amp;"'!B4:R300"),IF(D$3&gt;1,D$3+1,""),0),"")</f>
        <v>1355</v>
      </c>
      <c r="E54" s="54">
        <f ca="1">IFERROR(VLOOKUP($A54,INDIRECT("'"&amp;Publication!E$2-1&amp;"'!B4:R300"),IF(E$3&gt;1,E$3+1,""),0),"")</f>
        <v>3150</v>
      </c>
      <c r="F54" s="54">
        <f ca="1">IFERROR(VLOOKUP($A54,INDIRECT("'"&amp;Publication!F$2-1&amp;"'!B4:R300"),IF(F$3&gt;1,F$3+1,""),0),"")</f>
        <v>1870</v>
      </c>
      <c r="G54" s="54">
        <f ca="1">IFERROR(VLOOKUP($A54,INDIRECT("'"&amp;Publication!G$2-1&amp;"'!B4:R300"),IF(G$3&gt;1,G$3+1,""),0),"")</f>
        <v>2015</v>
      </c>
      <c r="H54" s="54">
        <f ca="1">IFERROR(VLOOKUP($A54,INDIRECT("'"&amp;Publication!H$2-1&amp;"'!B4:R300"),IF(H$3&gt;1,H$3+1,""),0),"")</f>
        <v>2185</v>
      </c>
      <c r="I54" s="54">
        <f ca="1">IFERROR(VLOOKUP($A54,INDIRECT("'"&amp;Publication!I$2-1&amp;"'!B4:R300"),IF(I$3&gt;1,I$3+1,""),0),"")</f>
        <v>1505</v>
      </c>
      <c r="J54" s="54">
        <f ca="1">IFERROR(VLOOKUP($A54,INDIRECT("'"&amp;Publication!J$2-1&amp;"'!B4:R300"),IF(J$3&gt;1,J$3+1,""),0),"")</f>
        <v>1580</v>
      </c>
      <c r="K54" s="54">
        <f ca="1">IFERROR(VLOOKUP($A54,INDIRECT("'"&amp;Publication!K$2-1&amp;"'!B4:R300"),IF(K$3&gt;1,K$3+1,""),0),"")</f>
        <v>1870</v>
      </c>
      <c r="L54" s="54">
        <f ca="1">IFERROR(VLOOKUP($A54,INDIRECT("'"&amp;Publication!L$2-1&amp;"'!B4:R300"),IF(L$3&gt;1,L$3+1,""),0),"")</f>
        <v>1120</v>
      </c>
      <c r="M54" s="54">
        <f ca="1">IFERROR(VLOOKUP($A54,INDIRECT("'"&amp;Publication!M$2-1&amp;"'!B4:R300"),IF(M$3&gt;1,M$3+1,""),0),"")</f>
        <v>2040</v>
      </c>
      <c r="N54" s="54">
        <f ca="1">IFERROR(VLOOKUP($A54,INDIRECT("'"&amp;Publication!N$2-1&amp;"'!B4:R300"),IF(N$3&gt;1,N$3+1,""),0),"")</f>
        <v>2185</v>
      </c>
      <c r="O54" s="54">
        <f ca="1">IFERROR(VLOOKUP($A54,INDIRECT("'"&amp;Publication!O$2-1&amp;"'!B4:R300"),IF(O$3&gt;1,O$3+1,""),0),"")</f>
        <v>2545</v>
      </c>
    </row>
    <row r="55" spans="1:15" ht="17.25" customHeight="1" x14ac:dyDescent="0.35">
      <c r="A55" s="52" t="s">
        <v>34</v>
      </c>
      <c r="B55" s="119" t="str">
        <f>IF(OR(ISBLANK(VLOOKUP(A55,'EUROSTAT-Code'!$A$3:$D$698,4,0)),ISNA(VLOOKUP(A55,'EUROSTAT-Code'!$A$3:$D$698,4,0))),"",VLOOKUP(A55,'EUROSTAT-Code'!$A$3:$D$698,4,0))</f>
        <v>x</v>
      </c>
      <c r="C55" s="53" t="s">
        <v>1017</v>
      </c>
      <c r="D55" s="54">
        <f ca="1">IFERROR(VLOOKUP($A55,INDIRECT("'"&amp;Publication!D$2-1&amp;"'!B4:R300"),IF(D$3&gt;1,D$3+1,""),0),"")</f>
        <v>840</v>
      </c>
      <c r="E55" s="54">
        <f ca="1">IFERROR(VLOOKUP($A55,INDIRECT("'"&amp;Publication!E$2-1&amp;"'!B4:R300"),IF(E$3&gt;1,E$3+1,""),0),"")</f>
        <v>1410</v>
      </c>
      <c r="F55" s="54">
        <f ca="1">IFERROR(VLOOKUP($A55,INDIRECT("'"&amp;Publication!F$2-1&amp;"'!B4:R300"),IF(F$3&gt;1,F$3+1,""),0),"")</f>
        <v>1025</v>
      </c>
      <c r="G55" s="54">
        <f ca="1">IFERROR(VLOOKUP($A55,INDIRECT("'"&amp;Publication!G$2-1&amp;"'!B4:R300"),IF(G$3&gt;1,G$3+1,""),0),"")</f>
        <v>1030</v>
      </c>
      <c r="H55" s="54">
        <f ca="1">IFERROR(VLOOKUP($A55,INDIRECT("'"&amp;Publication!H$2-1&amp;"'!B4:R300"),IF(H$3&gt;1,H$3+1,""),0),"")</f>
        <v>1235</v>
      </c>
      <c r="I55" s="54">
        <f ca="1">IFERROR(VLOOKUP($A55,INDIRECT("'"&amp;Publication!I$2-1&amp;"'!B4:R300"),IF(I$3&gt;1,I$3+1,""),0),"")</f>
        <v>1130</v>
      </c>
      <c r="J55" s="54">
        <f ca="1">IFERROR(VLOOKUP($A55,INDIRECT("'"&amp;Publication!J$2-1&amp;"'!B4:R300"),IF(J$3&gt;1,J$3+1,""),0),"")</f>
        <v>950</v>
      </c>
      <c r="K55" s="54">
        <f ca="1">IFERROR(VLOOKUP($A55,INDIRECT("'"&amp;Publication!K$2-1&amp;"'!B4:R300"),IF(K$3&gt;1,K$3+1,""),0),"")</f>
        <v>925</v>
      </c>
      <c r="L55" s="54">
        <f ca="1">IFERROR(VLOOKUP($A55,INDIRECT("'"&amp;Publication!L$2-1&amp;"'!B4:R300"),IF(L$3&gt;1,L$3+1,""),0),"")</f>
        <v>640</v>
      </c>
      <c r="M55" s="54">
        <f ca="1">IFERROR(VLOOKUP($A55,INDIRECT("'"&amp;Publication!M$2-1&amp;"'!B4:R300"),IF(M$3&gt;1,M$3+1,""),0),"")</f>
        <v>1040</v>
      </c>
      <c r="N55" s="54">
        <f ca="1">IFERROR(VLOOKUP($A55,INDIRECT("'"&amp;Publication!N$2-1&amp;"'!B4:R300"),IF(N$3&gt;1,N$3+1,""),0),"")</f>
        <v>1170</v>
      </c>
      <c r="O55" s="54">
        <f ca="1">IFERROR(VLOOKUP($A55,INDIRECT("'"&amp;Publication!O$2-1&amp;"'!B4:R300"),IF(O$3&gt;1,O$3+1,""),0),"")</f>
        <v>950</v>
      </c>
    </row>
    <row r="56" spans="1:15" ht="17.25" customHeight="1" x14ac:dyDescent="0.35">
      <c r="A56" s="52" t="s">
        <v>36</v>
      </c>
      <c r="B56" s="119" t="str">
        <f>IF(OR(ISBLANK(VLOOKUP(A56,'EUROSTAT-Code'!$A$3:$D$698,4,0)),ISNA(VLOOKUP(A56,'EUROSTAT-Code'!$A$3:$D$698,4,0))),"",VLOOKUP(A56,'EUROSTAT-Code'!$A$3:$D$698,4,0))</f>
        <v/>
      </c>
      <c r="C56" s="53" t="s">
        <v>1021</v>
      </c>
      <c r="D56" s="54">
        <f ca="1">IFERROR(VLOOKUP($A56,INDIRECT("'"&amp;Publication!D$2-1&amp;"'!B4:R300"),IF(D$3&gt;1,D$3+1,""),0),"")</f>
        <v>10</v>
      </c>
      <c r="E56" s="54">
        <f ca="1">IFERROR(VLOOKUP($A56,INDIRECT("'"&amp;Publication!E$2-1&amp;"'!B4:R300"),IF(E$3&gt;1,E$3+1,""),0),"")</f>
        <v>10</v>
      </c>
      <c r="F56" s="54">
        <f ca="1">IFERROR(VLOOKUP($A56,INDIRECT("'"&amp;Publication!F$2-1&amp;"'!B4:R300"),IF(F$3&gt;1,F$3+1,""),0),"")</f>
        <v>10</v>
      </c>
      <c r="G56" s="54">
        <f ca="1">IFERROR(VLOOKUP($A56,INDIRECT("'"&amp;Publication!G$2-1&amp;"'!B4:R300"),IF(G$3&gt;1,G$3+1,""),0),"")</f>
        <v>15</v>
      </c>
      <c r="H56" s="54">
        <f ca="1">IFERROR(VLOOKUP($A56,INDIRECT("'"&amp;Publication!H$2-1&amp;"'!B4:R300"),IF(H$3&gt;1,H$3+1,""),0),"")</f>
        <v>15</v>
      </c>
      <c r="I56" s="54">
        <f ca="1">IFERROR(VLOOKUP($A56,INDIRECT("'"&amp;Publication!I$2-1&amp;"'!B4:R300"),IF(I$3&gt;1,I$3+1,""),0),"")</f>
        <v>10</v>
      </c>
      <c r="J56" s="54">
        <f ca="1">IFERROR(VLOOKUP($A56,INDIRECT("'"&amp;Publication!J$2-1&amp;"'!B4:R300"),IF(J$3&gt;1,J$3+1,""),0),"")</f>
        <v>5</v>
      </c>
      <c r="K56" s="54">
        <f ca="1">IFERROR(VLOOKUP($A56,INDIRECT("'"&amp;Publication!K$2-1&amp;"'!B4:R300"),IF(K$3&gt;1,K$3+1,""),0),"")</f>
        <v>0</v>
      </c>
      <c r="L56" s="54">
        <f ca="1">IFERROR(VLOOKUP($A56,INDIRECT("'"&amp;Publication!L$2-1&amp;"'!B4:R300"),IF(L$3&gt;1,L$3+1,""),0),"")</f>
        <v>0</v>
      </c>
      <c r="M56" s="54">
        <f ca="1">IFERROR(VLOOKUP($A56,INDIRECT("'"&amp;Publication!M$2-1&amp;"'!B4:R300"),IF(M$3&gt;1,M$3+1,""),0),"")</f>
        <v>0</v>
      </c>
      <c r="N56" s="54">
        <f ca="1">IFERROR(VLOOKUP($A56,INDIRECT("'"&amp;Publication!N$2-1&amp;"'!B4:R300"),IF(N$3&gt;1,N$3+1,""),0),"")</f>
        <v>10</v>
      </c>
      <c r="O56" s="54">
        <f ca="1">IFERROR(VLOOKUP($A56,INDIRECT("'"&amp;Publication!O$2-1&amp;"'!B4:R300"),IF(O$3&gt;1,O$3+1,""),0),"")</f>
        <v>35</v>
      </c>
    </row>
    <row r="57" spans="1:15" ht="17.25" customHeight="1" x14ac:dyDescent="0.35">
      <c r="A57" s="52" t="s">
        <v>1958</v>
      </c>
      <c r="B57" s="119"/>
      <c r="C57" s="53" t="s">
        <v>1959</v>
      </c>
      <c r="D57" s="54" t="str">
        <f ca="1">IFERROR(VLOOKUP($A57,INDIRECT("'"&amp;Publication!D$2-1&amp;"'!B4:R300"),IF(D$3&gt;1,D$3+1,""),0),"")</f>
        <v/>
      </c>
      <c r="E57" s="54" t="str">
        <f ca="1">IFERROR(VLOOKUP($A57,INDIRECT("'"&amp;Publication!E$2-1&amp;"'!B4:R300"),IF(E$3&gt;1,E$3+1,""),0),"")</f>
        <v/>
      </c>
      <c r="F57" s="54" t="str">
        <f ca="1">IFERROR(VLOOKUP($A57,INDIRECT("'"&amp;Publication!F$2-1&amp;"'!B4:R300"),IF(F$3&gt;1,F$3+1,""),0),"")</f>
        <v/>
      </c>
      <c r="G57" s="54" t="str">
        <f ca="1">IFERROR(VLOOKUP($A57,INDIRECT("'"&amp;Publication!G$2-1&amp;"'!B4:R300"),IF(G$3&gt;1,G$3+1,""),0),"")</f>
        <v/>
      </c>
      <c r="H57" s="54" t="str">
        <f ca="1">IFERROR(VLOOKUP($A57,INDIRECT("'"&amp;Publication!H$2-1&amp;"'!B4:R300"),IF(H$3&gt;1,H$3+1,""),0),"")</f>
        <v/>
      </c>
      <c r="I57" s="54" t="str">
        <f ca="1">IFERROR(VLOOKUP($A57,INDIRECT("'"&amp;Publication!I$2-1&amp;"'!B4:R300"),IF(I$3&gt;1,I$3+1,""),0),"")</f>
        <v/>
      </c>
      <c r="J57" s="54" t="str">
        <f ca="1">IFERROR(VLOOKUP($A57,INDIRECT("'"&amp;Publication!J$2-1&amp;"'!B4:R300"),IF(J$3&gt;1,J$3+1,""),0),"")</f>
        <v/>
      </c>
      <c r="K57" s="54" t="str">
        <f ca="1">IFERROR(VLOOKUP($A57,INDIRECT("'"&amp;Publication!K$2-1&amp;"'!B4:R300"),IF(K$3&gt;1,K$3+1,""),0),"")</f>
        <v/>
      </c>
      <c r="L57" s="54" t="str">
        <f ca="1">IFERROR(VLOOKUP($A57,INDIRECT("'"&amp;Publication!L$2-1&amp;"'!B4:R300"),IF(L$3&gt;1,L$3+1,""),0),"")</f>
        <v/>
      </c>
      <c r="M57" s="54">
        <f ca="1">IFERROR(VLOOKUP($A57,INDIRECT("'"&amp;Publication!M$2-1&amp;"'!B4:R300"),IF(M$3&gt;1,M$3+1,""),0),"")</f>
        <v>380</v>
      </c>
      <c r="N57" s="54">
        <f ca="1">IFERROR(VLOOKUP($A57,INDIRECT("'"&amp;Publication!N$2-1&amp;"'!B4:R300"),IF(N$3&gt;1,N$3+1,""),0),"")</f>
        <v>370</v>
      </c>
      <c r="O57" s="54">
        <f ca="1">IFERROR(VLOOKUP($A57,INDIRECT("'"&amp;Publication!O$2-1&amp;"'!B4:R300"),IF(O$3&gt;1,O$3+1,""),0),"")</f>
        <v>265</v>
      </c>
    </row>
    <row r="58" spans="1:15" ht="17.25" customHeight="1" x14ac:dyDescent="0.35">
      <c r="A58" s="52" t="s">
        <v>38</v>
      </c>
      <c r="B58" s="119" t="str">
        <f>IF(OR(ISBLANK(VLOOKUP(A58,'EUROSTAT-Code'!$A$3:$D$698,4,0)),ISNA(VLOOKUP(A58,'EUROSTAT-Code'!$A$3:$D$698,4,0))),"",VLOOKUP(A58,'EUROSTAT-Code'!$A$3:$D$698,4,0))</f>
        <v>x</v>
      </c>
      <c r="C58" s="53" t="s">
        <v>1606</v>
      </c>
      <c r="D58" s="54">
        <f ca="1">IFERROR(VLOOKUP($A58,INDIRECT("'"&amp;Publication!D$2-1&amp;"'!B4:R300"),IF(D$3&gt;1,D$3+1,""),0),"")</f>
        <v>310</v>
      </c>
      <c r="E58" s="54">
        <f ca="1">IFERROR(VLOOKUP($A58,INDIRECT("'"&amp;Publication!E$2-1&amp;"'!B4:R300"),IF(E$3&gt;1,E$3+1,""),0),"")</f>
        <v>320</v>
      </c>
      <c r="F58" s="54">
        <f ca="1">IFERROR(VLOOKUP($A58,INDIRECT("'"&amp;Publication!F$2-1&amp;"'!B4:R300"),IF(F$3&gt;1,F$3+1,""),0),"")</f>
        <v>270</v>
      </c>
      <c r="G58" s="54">
        <f ca="1">IFERROR(VLOOKUP($A58,INDIRECT("'"&amp;Publication!G$2-1&amp;"'!B4:R300"),IF(G$3&gt;1,G$3+1,""),0),"")</f>
        <v>220</v>
      </c>
      <c r="H58" s="54">
        <f ca="1">IFERROR(VLOOKUP($A58,INDIRECT("'"&amp;Publication!H$2-1&amp;"'!B4:R300"),IF(H$3&gt;1,H$3+1,""),0),"")</f>
        <v>325</v>
      </c>
      <c r="I58" s="54">
        <f ca="1">IFERROR(VLOOKUP($A58,INDIRECT("'"&amp;Publication!I$2-1&amp;"'!B4:R300"),IF(I$3&gt;1,I$3+1,""),0),"")</f>
        <v>380</v>
      </c>
      <c r="J58" s="54">
        <f ca="1">IFERROR(VLOOKUP($A58,INDIRECT("'"&amp;Publication!J$2-1&amp;"'!B4:R300"),IF(J$3&gt;1,J$3+1,""),0),"")</f>
        <v>405</v>
      </c>
      <c r="K58" s="54">
        <f ca="1">IFERROR(VLOOKUP($A58,INDIRECT("'"&amp;Publication!K$2-1&amp;"'!B4:R300"),IF(K$3&gt;1,K$3+1,""),0),"")</f>
        <v>220</v>
      </c>
      <c r="L58" s="54">
        <f ca="1">IFERROR(VLOOKUP($A58,INDIRECT("'"&amp;Publication!L$2-1&amp;"'!B4:R300"),IF(L$3&gt;1,L$3+1,""),0),"")</f>
        <v>255</v>
      </c>
      <c r="M58" s="54">
        <f ca="1">IFERROR(VLOOKUP($A58,INDIRECT("'"&amp;Publication!M$2-1&amp;"'!B4:R300"),IF(M$3&gt;1,M$3+1,""),0),"")</f>
        <v>390</v>
      </c>
      <c r="N58" s="54">
        <f ca="1">IFERROR(VLOOKUP($A58,INDIRECT("'"&amp;Publication!N$2-1&amp;"'!B4:R300"),IF(N$3&gt;1,N$3+1,""),0),"")</f>
        <v>240</v>
      </c>
      <c r="O58" s="54">
        <f ca="1">IFERROR(VLOOKUP($A58,INDIRECT("'"&amp;Publication!O$2-1&amp;"'!B4:R300"),IF(O$3&gt;1,O$3+1,""),0),"")</f>
        <v>235</v>
      </c>
    </row>
    <row r="59" spans="1:15" ht="17.25" customHeight="1" x14ac:dyDescent="0.35">
      <c r="A59" s="52" t="s">
        <v>40</v>
      </c>
      <c r="B59" s="119" t="str">
        <f>IF(OR(ISBLANK(VLOOKUP(A59,'EUROSTAT-Code'!$A$3:$D$698,4,0)),ISNA(VLOOKUP(A59,'EUROSTAT-Code'!$A$3:$D$698,4,0))),"",VLOOKUP(A59,'EUROSTAT-Code'!$A$3:$D$698,4,0))</f>
        <v/>
      </c>
      <c r="C59" s="53" t="s">
        <v>1607</v>
      </c>
      <c r="D59" s="54" t="str">
        <f ca="1">IFERROR(VLOOKUP($A59,INDIRECT("'"&amp;Publication!D$2-1&amp;"'!B4:R300"),IF(D$3&gt;1,D$3+1,""),0),"")</f>
        <v/>
      </c>
      <c r="E59" s="54" t="str">
        <f ca="1">IFERROR(VLOOKUP($A59,INDIRECT("'"&amp;Publication!E$2-1&amp;"'!B4:R300"),IF(E$3&gt;1,E$3+1,""),0),"")</f>
        <v/>
      </c>
      <c r="F59" s="54" t="str">
        <f ca="1">IFERROR(VLOOKUP($A59,INDIRECT("'"&amp;Publication!F$2-1&amp;"'!B4:R300"),IF(F$3&gt;1,F$3+1,""),0),"")</f>
        <v/>
      </c>
      <c r="G59" s="54" t="str">
        <f ca="1">IFERROR(VLOOKUP($A59,INDIRECT("'"&amp;Publication!G$2-1&amp;"'!B4:R300"),IF(G$3&gt;1,G$3+1,""),0),"")</f>
        <v/>
      </c>
      <c r="H59" s="54">
        <f ca="1">IFERROR(VLOOKUP($A59,INDIRECT("'"&amp;Publication!H$2-1&amp;"'!B4:R300"),IF(H$3&gt;1,H$3+1,""),0),"")</f>
        <v>565</v>
      </c>
      <c r="I59" s="54">
        <f ca="1">IFERROR(VLOOKUP($A59,INDIRECT("'"&amp;Publication!I$2-1&amp;"'!B4:R300"),IF(I$3&gt;1,I$3+1,""),0),"")</f>
        <v>255</v>
      </c>
      <c r="J59" s="54">
        <f ca="1">IFERROR(VLOOKUP($A59,INDIRECT("'"&amp;Publication!J$2-1&amp;"'!B4:R300"),IF(J$3&gt;1,J$3+1,""),0),"")</f>
        <v>440</v>
      </c>
      <c r="K59" s="54">
        <f ca="1">IFERROR(VLOOKUP($A59,INDIRECT("'"&amp;Publication!K$2-1&amp;"'!B4:R300"),IF(K$3&gt;1,K$3+1,""),0),"")</f>
        <v>490</v>
      </c>
      <c r="L59" s="54">
        <f ca="1">IFERROR(VLOOKUP($A59,INDIRECT("'"&amp;Publication!L$2-1&amp;"'!B4:R300"),IF(L$3&gt;1,L$3+1,""),0),"")</f>
        <v>410</v>
      </c>
      <c r="M59" s="54">
        <f ca="1">IFERROR(VLOOKUP($A59,INDIRECT("'"&amp;Publication!M$2-1&amp;"'!B4:R300"),IF(M$3&gt;1,M$3+1,""),0),"")</f>
        <v>510</v>
      </c>
      <c r="N59" s="54">
        <f ca="1">IFERROR(VLOOKUP($A59,INDIRECT("'"&amp;Publication!N$2-1&amp;"'!B4:R300"),IF(N$3&gt;1,N$3+1,""),0),"")</f>
        <v>270</v>
      </c>
      <c r="O59" s="54">
        <f ca="1">IFERROR(VLOOKUP($A59,INDIRECT("'"&amp;Publication!O$2-1&amp;"'!B4:R300"),IF(O$3&gt;1,O$3+1,""),0),"")</f>
        <v>395</v>
      </c>
    </row>
    <row r="60" spans="1:15" ht="17.25" customHeight="1" x14ac:dyDescent="0.35">
      <c r="A60" s="52" t="s">
        <v>42</v>
      </c>
      <c r="B60" s="119" t="str">
        <f>IF(OR(ISBLANK(VLOOKUP(A60,'EUROSTAT-Code'!$A$3:$D$698,4,0)),ISNA(VLOOKUP(A60,'EUROSTAT-Code'!$A$3:$D$698,4,0))),"",VLOOKUP(A60,'EUROSTAT-Code'!$A$3:$D$698,4,0))</f>
        <v/>
      </c>
      <c r="C60" s="53" t="s">
        <v>1026</v>
      </c>
      <c r="D60" s="54">
        <f ca="1">IFERROR(VLOOKUP($A60,INDIRECT("'"&amp;Publication!D$2-1&amp;"'!B4:R300"),IF(D$3&gt;1,D$3+1,""),0),"")</f>
        <v>15</v>
      </c>
      <c r="E60" s="54">
        <f ca="1">IFERROR(VLOOKUP($A60,INDIRECT("'"&amp;Publication!E$2-1&amp;"'!B4:R300"),IF(E$3&gt;1,E$3+1,""),0),"")</f>
        <v>0</v>
      </c>
      <c r="F60" s="54">
        <f ca="1">IFERROR(VLOOKUP($A60,INDIRECT("'"&amp;Publication!F$2-1&amp;"'!B4:R300"),IF(F$3&gt;1,F$3+1,""),0),"")</f>
        <v>5</v>
      </c>
      <c r="G60" s="54">
        <f ca="1">IFERROR(VLOOKUP($A60,INDIRECT("'"&amp;Publication!G$2-1&amp;"'!B4:R300"),IF(G$3&gt;1,G$3+1,""),0),"")</f>
        <v>5</v>
      </c>
      <c r="H60" s="54">
        <f ca="1">IFERROR(VLOOKUP($A60,INDIRECT("'"&amp;Publication!H$2-1&amp;"'!B4:R300"),IF(H$3&gt;1,H$3+1,""),0),"")</f>
        <v>10</v>
      </c>
      <c r="I60" s="54">
        <f ca="1">IFERROR(VLOOKUP($A60,INDIRECT("'"&amp;Publication!I$2-1&amp;"'!B4:R300"),IF(I$3&gt;1,I$3+1,""),0),"")</f>
        <v>5</v>
      </c>
      <c r="J60" s="54">
        <f ca="1">IFERROR(VLOOKUP($A60,INDIRECT("'"&amp;Publication!J$2-1&amp;"'!B4:R300"),IF(J$3&gt;1,J$3+1,""),0),"")</f>
        <v>25</v>
      </c>
      <c r="K60" s="54">
        <f ca="1">IFERROR(VLOOKUP($A60,INDIRECT("'"&amp;Publication!K$2-1&amp;"'!B4:R300"),IF(K$3&gt;1,K$3+1,""),0),"")</f>
        <v>20</v>
      </c>
      <c r="L60" s="54">
        <f ca="1">IFERROR(VLOOKUP($A60,INDIRECT("'"&amp;Publication!L$2-1&amp;"'!B4:R300"),IF(L$3&gt;1,L$3+1,""),0),"")</f>
        <v>25</v>
      </c>
      <c r="M60" s="54">
        <f ca="1">IFERROR(VLOOKUP($A60,INDIRECT("'"&amp;Publication!M$2-1&amp;"'!B4:R300"),IF(M$3&gt;1,M$3+1,""),0),"")</f>
        <v>20</v>
      </c>
      <c r="N60" s="54">
        <f ca="1">IFERROR(VLOOKUP($A60,INDIRECT("'"&amp;Publication!N$2-1&amp;"'!B4:R300"),IF(N$3&gt;1,N$3+1,""),0),"")</f>
        <v>5</v>
      </c>
      <c r="O60" s="54" t="str">
        <f ca="1">IFERROR(VLOOKUP($A60,INDIRECT("'"&amp;Publication!O$2-1&amp;"'!B4:R300"),IF(O$3&gt;1,O$3+1,""),0),"")</f>
        <v/>
      </c>
    </row>
    <row r="61" spans="1:15" ht="17.25" customHeight="1" x14ac:dyDescent="0.35">
      <c r="A61" s="52" t="s">
        <v>44</v>
      </c>
      <c r="B61" s="119" t="str">
        <f>IF(OR(ISBLANK(VLOOKUP(A61,'EUROSTAT-Code'!$A$3:$D$698,4,0)),ISNA(VLOOKUP(A61,'EUROSTAT-Code'!$A$3:$D$698,4,0))),"",VLOOKUP(A61,'EUROSTAT-Code'!$A$3:$D$698,4,0))</f>
        <v/>
      </c>
      <c r="C61" s="53" t="s">
        <v>1609</v>
      </c>
      <c r="D61" s="54">
        <f ca="1">IFERROR(VLOOKUP($A61,INDIRECT("'"&amp;Publication!D$2-1&amp;"'!B4:R300"),IF(D$3&gt;1,D$3+1,""),0),"")</f>
        <v>215</v>
      </c>
      <c r="E61" s="54">
        <f ca="1">IFERROR(VLOOKUP($A61,INDIRECT("'"&amp;Publication!E$2-1&amp;"'!B4:R300"),IF(E$3&gt;1,E$3+1,""),0),"")</f>
        <v>310</v>
      </c>
      <c r="F61" s="54">
        <f ca="1">IFERROR(VLOOKUP($A61,INDIRECT("'"&amp;Publication!F$2-1&amp;"'!B4:R300"),IF(F$3&gt;1,F$3+1,""),0),"")</f>
        <v>115</v>
      </c>
      <c r="G61" s="54">
        <f ca="1">IFERROR(VLOOKUP($A61,INDIRECT("'"&amp;Publication!G$2-1&amp;"'!B4:R300"),IF(G$3&gt;1,G$3+1,""),0),"")</f>
        <v>25</v>
      </c>
      <c r="H61" s="54">
        <f ca="1">IFERROR(VLOOKUP($A61,INDIRECT("'"&amp;Publication!H$2-1&amp;"'!B4:R300"),IF(H$3&gt;1,H$3+1,""),0),"")</f>
        <v>445</v>
      </c>
      <c r="I61" s="54">
        <f ca="1">IFERROR(VLOOKUP($A61,INDIRECT("'"&amp;Publication!I$2-1&amp;"'!B4:R300"),IF(I$3&gt;1,I$3+1,""),0),"")</f>
        <v>205</v>
      </c>
      <c r="J61" s="54">
        <f ca="1">IFERROR(VLOOKUP($A61,INDIRECT("'"&amp;Publication!J$2-1&amp;"'!B4:R300"),IF(J$3&gt;1,J$3+1,""),0),"")</f>
        <v>350</v>
      </c>
      <c r="K61" s="54">
        <f ca="1">IFERROR(VLOOKUP($A61,INDIRECT("'"&amp;Publication!K$2-1&amp;"'!B4:R300"),IF(K$3&gt;1,K$3+1,""),0),"")</f>
        <v>370</v>
      </c>
      <c r="L61" s="54">
        <f ca="1">IFERROR(VLOOKUP($A61,INDIRECT("'"&amp;Publication!L$2-1&amp;"'!B4:R300"),IF(L$3&gt;1,L$3+1,""),0),"")</f>
        <v>310</v>
      </c>
      <c r="M61" s="54">
        <f ca="1">IFERROR(VLOOKUP($A61,INDIRECT("'"&amp;Publication!M$2-1&amp;"'!B4:R300"),IF(M$3&gt;1,M$3+1,""),0),"")</f>
        <v>385</v>
      </c>
      <c r="N61" s="54">
        <f ca="1">IFERROR(VLOOKUP($A61,INDIRECT("'"&amp;Publication!N$2-1&amp;"'!B4:R300"),IF(N$3&gt;1,N$3+1,""),0),"")</f>
        <v>205</v>
      </c>
      <c r="O61" s="54">
        <f ca="1">IFERROR(VLOOKUP($A61,INDIRECT("'"&amp;Publication!O$2-1&amp;"'!B4:R300"),IF(O$3&gt;1,O$3+1,""),0),"")</f>
        <v>295</v>
      </c>
    </row>
    <row r="62" spans="1:15" ht="17.25" customHeight="1" x14ac:dyDescent="0.35">
      <c r="A62" s="52" t="s">
        <v>46</v>
      </c>
      <c r="B62" s="119" t="str">
        <f>IF(OR(ISBLANK(VLOOKUP(A62,'EUROSTAT-Code'!$A$3:$D$698,4,0)),ISNA(VLOOKUP(A62,'EUROSTAT-Code'!$A$3:$D$698,4,0))),"",VLOOKUP(A62,'EUROSTAT-Code'!$A$3:$D$698,4,0))</f>
        <v/>
      </c>
      <c r="C62" s="53" t="s">
        <v>1611</v>
      </c>
      <c r="D62" s="54">
        <f ca="1">IFERROR(VLOOKUP($A62,INDIRECT("'"&amp;Publication!D$2-1&amp;"'!B4:R300"),IF(D$3&gt;1,D$3+1,""),0),"")</f>
        <v>2355</v>
      </c>
      <c r="E62" s="54">
        <f ca="1">IFERROR(VLOOKUP($A62,INDIRECT("'"&amp;Publication!E$2-1&amp;"'!B4:R300"),IF(E$3&gt;1,E$3+1,""),0),"")</f>
        <v>4260</v>
      </c>
      <c r="F62" s="54">
        <f ca="1">IFERROR(VLOOKUP($A62,INDIRECT("'"&amp;Publication!F$2-1&amp;"'!B4:R300"),IF(F$3&gt;1,F$3+1,""),0),"")</f>
        <v>2215</v>
      </c>
      <c r="G62" s="54">
        <f ca="1">IFERROR(VLOOKUP($A62,INDIRECT("'"&amp;Publication!G$2-1&amp;"'!B4:R300"),IF(G$3&gt;1,G$3+1,""),0),"")</f>
        <v>2320</v>
      </c>
      <c r="H62" s="54">
        <f ca="1">IFERROR(VLOOKUP($A62,INDIRECT("'"&amp;Publication!H$2-1&amp;"'!B4:R300"),IF(H$3&gt;1,H$3+1,""),0),"")</f>
        <v>2395</v>
      </c>
      <c r="I62" s="54">
        <f ca="1">IFERROR(VLOOKUP($A62,INDIRECT("'"&amp;Publication!I$2-1&amp;"'!B4:R300"),IF(I$3&gt;1,I$3+1,""),0),"")</f>
        <v>3385</v>
      </c>
      <c r="J62" s="54">
        <f ca="1">IFERROR(VLOOKUP($A62,INDIRECT("'"&amp;Publication!J$2-1&amp;"'!B4:R300"),IF(J$3&gt;1,J$3+1,""),0),"")</f>
        <v>2490</v>
      </c>
      <c r="K62" s="54">
        <f ca="1">IFERROR(VLOOKUP($A62,INDIRECT("'"&amp;Publication!K$2-1&amp;"'!B4:R300"),IF(K$3&gt;1,K$3+1,""),0),"")</f>
        <v>2155</v>
      </c>
      <c r="L62" s="54">
        <f ca="1">IFERROR(VLOOKUP($A62,INDIRECT("'"&amp;Publication!L$2-1&amp;"'!B4:R300"),IF(L$3&gt;1,L$3+1,""),0),"")</f>
        <v>1445</v>
      </c>
      <c r="M62" s="54">
        <f ca="1">IFERROR(VLOOKUP($A62,INDIRECT("'"&amp;Publication!M$2-1&amp;"'!B4:R300"),IF(M$3&gt;1,M$3+1,""),0),"")</f>
        <v>120</v>
      </c>
      <c r="N62" s="54">
        <f ca="1">IFERROR(VLOOKUP($A62,INDIRECT("'"&amp;Publication!N$2-1&amp;"'!B4:R300"),IF(N$3&gt;1,N$3+1,""),0),"")</f>
        <v>10</v>
      </c>
      <c r="O62" s="54">
        <f ca="1">IFERROR(VLOOKUP($A62,INDIRECT("'"&amp;Publication!O$2-1&amp;"'!B4:R300"),IF(O$3&gt;1,O$3+1,""),0),"")</f>
        <v>5</v>
      </c>
    </row>
    <row r="63" spans="1:15" ht="17.25" customHeight="1" x14ac:dyDescent="0.35">
      <c r="A63" s="52" t="s">
        <v>520</v>
      </c>
      <c r="B63" s="119" t="str">
        <f>IF(OR(ISBLANK(VLOOKUP(A63,'EUROSTAT-Code'!$A$3:$D$698,4,0)),ISNA(VLOOKUP(A63,'EUROSTAT-Code'!$A$3:$D$698,4,0))),"",VLOOKUP(A63,'EUROSTAT-Code'!$A$3:$D$698,4,0))</f>
        <v/>
      </c>
      <c r="C63" s="53" t="s">
        <v>1614</v>
      </c>
      <c r="D63" s="54" t="str">
        <f ca="1">IFERROR(VLOOKUP($A63,INDIRECT("'"&amp;Publication!D$2-1&amp;"'!B4:R300"),IF(D$3&gt;1,D$3+1,""),0),"")</f>
        <v/>
      </c>
      <c r="E63" s="54" t="str">
        <f ca="1">IFERROR(VLOOKUP($A63,INDIRECT("'"&amp;Publication!E$2-1&amp;"'!B4:R300"),IF(E$3&gt;1,E$3+1,""),0),"")</f>
        <v/>
      </c>
      <c r="F63" s="54" t="str">
        <f ca="1">IFERROR(VLOOKUP($A63,INDIRECT("'"&amp;Publication!F$2-1&amp;"'!B4:R300"),IF(F$3&gt;1,F$3+1,""),0),"")</f>
        <v/>
      </c>
      <c r="G63" s="54" t="str">
        <f ca="1">IFERROR(VLOOKUP($A63,INDIRECT("'"&amp;Publication!G$2-1&amp;"'!B4:R300"),IF(G$3&gt;1,G$3+1,""),0),"")</f>
        <v/>
      </c>
      <c r="H63" s="54" t="str">
        <f ca="1">IFERROR(VLOOKUP($A63,INDIRECT("'"&amp;Publication!H$2-1&amp;"'!B4:R300"),IF(H$3&gt;1,H$3+1,""),0),"")</f>
        <v/>
      </c>
      <c r="I63" s="54" t="str">
        <f ca="1">IFERROR(VLOOKUP($A63,INDIRECT("'"&amp;Publication!I$2-1&amp;"'!B4:R300"),IF(I$3&gt;1,I$3+1,""),0),"")</f>
        <v/>
      </c>
      <c r="J63" s="54" t="str">
        <f ca="1">IFERROR(VLOOKUP($A63,INDIRECT("'"&amp;Publication!J$2-1&amp;"'!B4:R300"),IF(J$3&gt;1,J$3+1,""),0),"")</f>
        <v/>
      </c>
      <c r="K63" s="54" t="str">
        <f ca="1">IFERROR(VLOOKUP($A63,INDIRECT("'"&amp;Publication!K$2-1&amp;"'!B4:R300"),IF(K$3&gt;1,K$3+1,""),0),"")</f>
        <v/>
      </c>
      <c r="L63" s="54">
        <f ca="1">IFERROR(VLOOKUP($A63,INDIRECT("'"&amp;Publication!L$2-1&amp;"'!B4:R300"),IF(L$3&gt;1,L$3+1,""),0),"")</f>
        <v>10</v>
      </c>
      <c r="M63" s="54" t="str">
        <f ca="1">IFERROR(VLOOKUP($A63,INDIRECT("'"&amp;Publication!M$2-1&amp;"'!B4:R300"),IF(M$3&gt;1,M$3+1,""),0),"")</f>
        <v/>
      </c>
      <c r="N63" s="54">
        <f ca="1">IFERROR(VLOOKUP($A63,INDIRECT("'"&amp;Publication!N$2-1&amp;"'!B4:R300"),IF(N$3&gt;1,N$3+1,""),0),"")</f>
        <v>10</v>
      </c>
      <c r="O63" s="54" t="str">
        <f ca="1">IFERROR(VLOOKUP($A63,INDIRECT("'"&amp;Publication!O$2-1&amp;"'!B4:R300"),IF(O$3&gt;1,O$3+1,""),0),"")</f>
        <v/>
      </c>
    </row>
    <row r="64" spans="1:15" ht="17.25" customHeight="1" x14ac:dyDescent="0.35">
      <c r="A64" s="52" t="s">
        <v>330</v>
      </c>
      <c r="B64" s="119" t="str">
        <f>IF(OR(ISBLANK(VLOOKUP(A64,'EUROSTAT-Code'!$A$3:$D$698,4,0)),ISNA(VLOOKUP(A64,'EUROSTAT-Code'!$A$3:$D$698,4,0))),"",VLOOKUP(A64,'EUROSTAT-Code'!$A$3:$D$698,4,0))</f>
        <v/>
      </c>
      <c r="C64" s="53" t="s">
        <v>1036</v>
      </c>
      <c r="D64" s="54" t="str">
        <f ca="1">IFERROR(VLOOKUP($A64,INDIRECT("'"&amp;Publication!D$2-1&amp;"'!B4:R300"),IF(D$3&gt;1,D$3+1,""),0),"")</f>
        <v/>
      </c>
      <c r="E64" s="54">
        <f ca="1">IFERROR(VLOOKUP($A64,INDIRECT("'"&amp;Publication!E$2-1&amp;"'!B4:R300"),IF(E$3&gt;1,E$3+1,""),0),"")</f>
        <v>5</v>
      </c>
      <c r="F64" s="54">
        <f ca="1">IFERROR(VLOOKUP($A64,INDIRECT("'"&amp;Publication!F$2-1&amp;"'!B4:R300"),IF(F$3&gt;1,F$3+1,""),0),"")</f>
        <v>0</v>
      </c>
      <c r="G64" s="54" t="str">
        <f ca="1">IFERROR(VLOOKUP($A64,INDIRECT("'"&amp;Publication!G$2-1&amp;"'!B4:R300"),IF(G$3&gt;1,G$3+1,""),0),"")</f>
        <v/>
      </c>
      <c r="H64" s="54" t="str">
        <f ca="1">IFERROR(VLOOKUP($A64,INDIRECT("'"&amp;Publication!H$2-1&amp;"'!B4:R300"),IF(H$3&gt;1,H$3+1,""),0),"")</f>
        <v/>
      </c>
      <c r="I64" s="54" t="str">
        <f ca="1">IFERROR(VLOOKUP($A64,INDIRECT("'"&amp;Publication!I$2-1&amp;"'!B4:R300"),IF(I$3&gt;1,I$3+1,""),0),"")</f>
        <v/>
      </c>
      <c r="J64" s="54">
        <f ca="1">IFERROR(VLOOKUP($A64,INDIRECT("'"&amp;Publication!J$2-1&amp;"'!B4:R300"),IF(J$3&gt;1,J$3+1,""),0),"")</f>
        <v>0</v>
      </c>
      <c r="K64" s="54" t="str">
        <f ca="1">IFERROR(VLOOKUP($A64,INDIRECT("'"&amp;Publication!K$2-1&amp;"'!B4:R300"),IF(K$3&gt;1,K$3+1,""),0),"")</f>
        <v/>
      </c>
      <c r="L64" s="54" t="str">
        <f ca="1">IFERROR(VLOOKUP($A64,INDIRECT("'"&amp;Publication!L$2-1&amp;"'!B4:R300"),IF(L$3&gt;1,L$3+1,""),0),"")</f>
        <v/>
      </c>
      <c r="M64" s="54" t="str">
        <f ca="1">IFERROR(VLOOKUP($A64,INDIRECT("'"&amp;Publication!M$2-1&amp;"'!B4:R300"),IF(M$3&gt;1,M$3+1,""),0),"")</f>
        <v/>
      </c>
      <c r="N64" s="54" t="str">
        <f ca="1">IFERROR(VLOOKUP($A64,INDIRECT("'"&amp;Publication!N$2-1&amp;"'!B4:R300"),IF(N$3&gt;1,N$3+1,""),0),"")</f>
        <v/>
      </c>
      <c r="O64" s="54" t="str">
        <f ca="1">IFERROR(VLOOKUP($A64,INDIRECT("'"&amp;Publication!O$2-1&amp;"'!B4:R300"),IF(O$3&gt;1,O$3+1,""),0),"")</f>
        <v/>
      </c>
    </row>
    <row r="65" spans="1:15" ht="17.25" customHeight="1" x14ac:dyDescent="0.35">
      <c r="A65" s="52" t="s">
        <v>341</v>
      </c>
      <c r="B65" s="119" t="str">
        <f>IF(OR(ISBLANK(VLOOKUP(A65,'EUROSTAT-Code'!$A$3:$D$698,4,0)),ISNA(VLOOKUP(A65,'EUROSTAT-Code'!$A$3:$D$698,4,0))),"",VLOOKUP(A65,'EUROSTAT-Code'!$A$3:$D$698,4,0))</f>
        <v/>
      </c>
      <c r="C65" s="53" t="s">
        <v>1631</v>
      </c>
      <c r="D65" s="54" t="str">
        <f ca="1">IFERROR(VLOOKUP($A65,INDIRECT("'"&amp;Publication!D$2-1&amp;"'!B4:R300"),IF(D$3&gt;1,D$3+1,""),0),"")</f>
        <v/>
      </c>
      <c r="E65" s="54" t="str">
        <f ca="1">IFERROR(VLOOKUP($A65,INDIRECT("'"&amp;Publication!E$2-1&amp;"'!B4:R300"),IF(E$3&gt;1,E$3+1,""),0),"")</f>
        <v/>
      </c>
      <c r="F65" s="54" t="str">
        <f ca="1">IFERROR(VLOOKUP($A65,INDIRECT("'"&amp;Publication!F$2-1&amp;"'!B4:R300"),IF(F$3&gt;1,F$3+1,""),0),"")</f>
        <v/>
      </c>
      <c r="G65" s="54" t="str">
        <f ca="1">IFERROR(VLOOKUP($A65,INDIRECT("'"&amp;Publication!G$2-1&amp;"'!B4:R300"),IF(G$3&gt;1,G$3+1,""),0),"")</f>
        <v/>
      </c>
      <c r="H65" s="54" t="str">
        <f ca="1">IFERROR(VLOOKUP($A65,INDIRECT("'"&amp;Publication!H$2-1&amp;"'!B4:R300"),IF(H$3&gt;1,H$3+1,""),0),"")</f>
        <v/>
      </c>
      <c r="I65" s="54">
        <f ca="1">IFERROR(VLOOKUP($A65,INDIRECT("'"&amp;Publication!I$2-1&amp;"'!B4:R300"),IF(I$3&gt;1,I$3+1,""),0),"")</f>
        <v>0</v>
      </c>
      <c r="J65" s="54">
        <f ca="1">IFERROR(VLOOKUP($A65,INDIRECT("'"&amp;Publication!J$2-1&amp;"'!B4:R300"),IF(J$3&gt;1,J$3+1,""),0),"")</f>
        <v>0</v>
      </c>
      <c r="K65" s="54">
        <f ca="1">IFERROR(VLOOKUP($A65,INDIRECT("'"&amp;Publication!K$2-1&amp;"'!B4:R300"),IF(K$3&gt;1,K$3+1,""),0),"")</f>
        <v>0</v>
      </c>
      <c r="L65" s="54">
        <f ca="1">IFERROR(VLOOKUP($A65,INDIRECT("'"&amp;Publication!L$2-1&amp;"'!B4:R300"),IF(L$3&gt;1,L$3+1,""),0),"")</f>
        <v>0</v>
      </c>
      <c r="M65" s="54" t="str">
        <f ca="1">IFERROR(VLOOKUP($A65,INDIRECT("'"&amp;Publication!M$2-1&amp;"'!B4:R300"),IF(M$3&gt;1,M$3+1,""),0),"")</f>
        <v/>
      </c>
      <c r="N65" s="54">
        <f ca="1">IFERROR(VLOOKUP($A65,INDIRECT("'"&amp;Publication!N$2-1&amp;"'!B4:R300"),IF(N$3&gt;1,N$3+1,""),0),"")</f>
        <v>0</v>
      </c>
      <c r="O65" s="54" t="str">
        <f ca="1">IFERROR(VLOOKUP($A65,INDIRECT("'"&amp;Publication!O$2-1&amp;"'!B4:R300"),IF(O$3&gt;1,O$3+1,""),0),"")</f>
        <v/>
      </c>
    </row>
    <row r="66" spans="1:15" ht="17.25" customHeight="1" x14ac:dyDescent="0.35">
      <c r="A66" s="52" t="s">
        <v>48</v>
      </c>
      <c r="B66" s="119" t="str">
        <f>IF(OR(ISBLANK(VLOOKUP(A66,'EUROSTAT-Code'!$A$3:$D$698,4,0)),ISNA(VLOOKUP(A66,'EUROSTAT-Code'!$A$3:$D$698,4,0))),"",VLOOKUP(A66,'EUROSTAT-Code'!$A$3:$D$698,4,0))</f>
        <v/>
      </c>
      <c r="C66" s="53" t="s">
        <v>1069</v>
      </c>
      <c r="D66" s="54">
        <f ca="1">IFERROR(VLOOKUP($A66,INDIRECT("'"&amp;Publication!D$2-1&amp;"'!B4:R300"),IF(D$3&gt;1,D$3+1,""),0),"")</f>
        <v>135</v>
      </c>
      <c r="E66" s="54">
        <f ca="1">IFERROR(VLOOKUP($A66,INDIRECT("'"&amp;Publication!E$2-1&amp;"'!B4:R300"),IF(E$3&gt;1,E$3+1,""),0),"")</f>
        <v>105</v>
      </c>
      <c r="F66" s="54">
        <f ca="1">IFERROR(VLOOKUP($A66,INDIRECT("'"&amp;Publication!F$2-1&amp;"'!B4:R300"),IF(F$3&gt;1,F$3+1,""),0),"")</f>
        <v>60</v>
      </c>
      <c r="G66" s="54">
        <f ca="1">IFERROR(VLOOKUP($A66,INDIRECT("'"&amp;Publication!G$2-1&amp;"'!B4:R300"),IF(G$3&gt;1,G$3+1,""),0),"")</f>
        <v>20</v>
      </c>
      <c r="H66" s="54">
        <f ca="1">IFERROR(VLOOKUP($A66,INDIRECT("'"&amp;Publication!H$2-1&amp;"'!B4:R300"),IF(H$3&gt;1,H$3+1,""),0),"")</f>
        <v>105</v>
      </c>
      <c r="I66" s="54">
        <f ca="1">IFERROR(VLOOKUP($A66,INDIRECT("'"&amp;Publication!I$2-1&amp;"'!B4:R300"),IF(I$3&gt;1,I$3+1,""),0),"")</f>
        <v>85</v>
      </c>
      <c r="J66" s="54">
        <f ca="1">IFERROR(VLOOKUP($A66,INDIRECT("'"&amp;Publication!J$2-1&amp;"'!B4:R300"),IF(J$3&gt;1,J$3+1,""),0),"")</f>
        <v>130</v>
      </c>
      <c r="K66" s="54">
        <f ca="1">IFERROR(VLOOKUP($A66,INDIRECT("'"&amp;Publication!K$2-1&amp;"'!B4:R300"),IF(K$3&gt;1,K$3+1,""),0),"")</f>
        <v>85</v>
      </c>
      <c r="L66" s="54">
        <f ca="1">IFERROR(VLOOKUP($A66,INDIRECT("'"&amp;Publication!L$2-1&amp;"'!B4:R300"),IF(L$3&gt;1,L$3+1,""),0),"")</f>
        <v>95</v>
      </c>
      <c r="M66" s="54">
        <f ca="1">IFERROR(VLOOKUP($A66,INDIRECT("'"&amp;Publication!M$2-1&amp;"'!B4:R300"),IF(M$3&gt;1,M$3+1,""),0),"")</f>
        <v>180</v>
      </c>
      <c r="N66" s="54">
        <f ca="1">IFERROR(VLOOKUP($A66,INDIRECT("'"&amp;Publication!N$2-1&amp;"'!B4:R300"),IF(N$3&gt;1,N$3+1,""),0),"")</f>
        <v>65</v>
      </c>
      <c r="O66" s="54">
        <f ca="1">IFERROR(VLOOKUP($A66,INDIRECT("'"&amp;Publication!O$2-1&amp;"'!B4:R300"),IF(O$3&gt;1,O$3+1,""),0),"")</f>
        <v>60</v>
      </c>
    </row>
    <row r="67" spans="1:15" ht="17.25" customHeight="1" x14ac:dyDescent="0.35">
      <c r="A67" s="52" t="s">
        <v>342</v>
      </c>
      <c r="B67" s="119" t="str">
        <f>IF(OR(ISBLANK(VLOOKUP(A67,'EUROSTAT-Code'!$A$3:$D$698,4,0)),ISNA(VLOOKUP(A67,'EUROSTAT-Code'!$A$3:$D$698,4,0))),"",VLOOKUP(A67,'EUROSTAT-Code'!$A$3:$D$698,4,0))</f>
        <v/>
      </c>
      <c r="C67" s="53" t="s">
        <v>1070</v>
      </c>
      <c r="D67" s="54" t="str">
        <f ca="1">IFERROR(VLOOKUP($A67,INDIRECT("'"&amp;Publication!D$2-1&amp;"'!B4:R300"),IF(D$3&gt;1,D$3+1,""),0),"")</f>
        <v/>
      </c>
      <c r="E67" s="54" t="str">
        <f ca="1">IFERROR(VLOOKUP($A67,INDIRECT("'"&amp;Publication!E$2-1&amp;"'!B4:R300"),IF(E$3&gt;1,E$3+1,""),0),"")</f>
        <v/>
      </c>
      <c r="F67" s="54" t="str">
        <f ca="1">IFERROR(VLOOKUP($A67,INDIRECT("'"&amp;Publication!F$2-1&amp;"'!B4:R300"),IF(F$3&gt;1,F$3+1,""),0),"")</f>
        <v/>
      </c>
      <c r="G67" s="54" t="str">
        <f ca="1">IFERROR(VLOOKUP($A67,INDIRECT("'"&amp;Publication!G$2-1&amp;"'!B4:R300"),IF(G$3&gt;1,G$3+1,""),0),"")</f>
        <v/>
      </c>
      <c r="H67" s="54" t="str">
        <f ca="1">IFERROR(VLOOKUP($A67,INDIRECT("'"&amp;Publication!H$2-1&amp;"'!B4:R300"),IF(H$3&gt;1,H$3+1,""),0),"")</f>
        <v/>
      </c>
      <c r="I67" s="54">
        <f ca="1">IFERROR(VLOOKUP($A67,INDIRECT("'"&amp;Publication!I$2-1&amp;"'!B4:R300"),IF(I$3&gt;1,I$3+1,""),0),"")</f>
        <v>5</v>
      </c>
      <c r="J67" s="54" t="str">
        <f ca="1">IFERROR(VLOOKUP($A67,INDIRECT("'"&amp;Publication!J$2-1&amp;"'!B4:R300"),IF(J$3&gt;1,J$3+1,""),0),"")</f>
        <v/>
      </c>
      <c r="K67" s="54">
        <f ca="1">IFERROR(VLOOKUP($A67,INDIRECT("'"&amp;Publication!K$2-1&amp;"'!B4:R300"),IF(K$3&gt;1,K$3+1,""),0),"")</f>
        <v>5</v>
      </c>
      <c r="L67" s="54" t="str">
        <f ca="1">IFERROR(VLOOKUP($A67,INDIRECT("'"&amp;Publication!L$2-1&amp;"'!B4:R300"),IF(L$3&gt;1,L$3+1,""),0),"")</f>
        <v/>
      </c>
      <c r="M67" s="54" t="str">
        <f ca="1">IFERROR(VLOOKUP($A67,INDIRECT("'"&amp;Publication!M$2-1&amp;"'!B4:R300"),IF(M$3&gt;1,M$3+1,""),0),"")</f>
        <v/>
      </c>
      <c r="N67" s="54" t="str">
        <f ca="1">IFERROR(VLOOKUP($A67,INDIRECT("'"&amp;Publication!N$2-1&amp;"'!B4:R300"),IF(N$3&gt;1,N$3+1,""),0),"")</f>
        <v/>
      </c>
      <c r="O67" s="54">
        <f ca="1">IFERROR(VLOOKUP($A67,INDIRECT("'"&amp;Publication!O$2-1&amp;"'!B4:R300"),IF(O$3&gt;1,O$3+1,""),0),"")</f>
        <v>10</v>
      </c>
    </row>
    <row r="68" spans="1:15" ht="17.25" customHeight="1" x14ac:dyDescent="0.35">
      <c r="A68" s="52" t="s">
        <v>343</v>
      </c>
      <c r="B68" s="119" t="str">
        <f>IF(OR(ISBLANK(VLOOKUP(A68,'EUROSTAT-Code'!$A$3:$D$698,4,0)),ISNA(VLOOKUP(A68,'EUROSTAT-Code'!$A$3:$D$698,4,0))),"",VLOOKUP(A68,'EUROSTAT-Code'!$A$3:$D$698,4,0))</f>
        <v/>
      </c>
      <c r="C68" s="120" t="s">
        <v>1641</v>
      </c>
      <c r="D68" s="54" t="str">
        <f ca="1">IFERROR(VLOOKUP($A68,INDIRECT("'"&amp;Publication!D$2-1&amp;"'!B4:R300"),IF(D$3&gt;1,D$3+1,""),0),"")</f>
        <v/>
      </c>
      <c r="E68" s="54" t="str">
        <f ca="1">IFERROR(VLOOKUP($A68,INDIRECT("'"&amp;Publication!E$2-1&amp;"'!B4:R300"),IF(E$3&gt;1,E$3+1,""),0),"")</f>
        <v/>
      </c>
      <c r="F68" s="54" t="str">
        <f ca="1">IFERROR(VLOOKUP($A68,INDIRECT("'"&amp;Publication!F$2-1&amp;"'!B4:R300"),IF(F$3&gt;1,F$3+1,""),0),"")</f>
        <v/>
      </c>
      <c r="G68" s="54" t="str">
        <f ca="1">IFERROR(VLOOKUP($A68,INDIRECT("'"&amp;Publication!G$2-1&amp;"'!B4:R300"),IF(G$3&gt;1,G$3+1,""),0),"")</f>
        <v/>
      </c>
      <c r="H68" s="54">
        <f ca="1">IFERROR(VLOOKUP($A68,INDIRECT("'"&amp;Publication!H$2-1&amp;"'!B4:R300"),IF(H$3&gt;1,H$3+1,""),0),"")</f>
        <v>0</v>
      </c>
      <c r="I68" s="54">
        <f ca="1">IFERROR(VLOOKUP($A68,INDIRECT("'"&amp;Publication!I$2-1&amp;"'!B4:R300"),IF(I$3&gt;1,I$3+1,""),0),"")</f>
        <v>5</v>
      </c>
      <c r="J68" s="54">
        <f ca="1">IFERROR(VLOOKUP($A68,INDIRECT("'"&amp;Publication!J$2-1&amp;"'!B4:R300"),IF(J$3&gt;1,J$3+1,""),0),"")</f>
        <v>10</v>
      </c>
      <c r="K68" s="54">
        <f ca="1">IFERROR(VLOOKUP($A68,INDIRECT("'"&amp;Publication!K$2-1&amp;"'!B4:R300"),IF(K$3&gt;1,K$3+1,""),0),"")</f>
        <v>15</v>
      </c>
      <c r="L68" s="54">
        <f ca="1">IFERROR(VLOOKUP($A68,INDIRECT("'"&amp;Publication!L$2-1&amp;"'!B4:R300"),IF(L$3&gt;1,L$3+1,""),0),"")</f>
        <v>5</v>
      </c>
      <c r="M68" s="54">
        <f ca="1">IFERROR(VLOOKUP($A68,INDIRECT("'"&amp;Publication!M$2-1&amp;"'!B4:R300"),IF(M$3&gt;1,M$3+1,""),0),"")</f>
        <v>20</v>
      </c>
      <c r="N68" s="54">
        <f ca="1">IFERROR(VLOOKUP($A68,INDIRECT("'"&amp;Publication!N$2-1&amp;"'!B4:R300"),IF(N$3&gt;1,N$3+1,""),0),"")</f>
        <v>15</v>
      </c>
      <c r="O68" s="54">
        <f ca="1">IFERROR(VLOOKUP($A68,INDIRECT("'"&amp;Publication!O$2-1&amp;"'!B4:R300"),IF(O$3&gt;1,O$3+1,""),0),"")</f>
        <v>10</v>
      </c>
    </row>
    <row r="69" spans="1:15" ht="17.25" customHeight="1" x14ac:dyDescent="0.35">
      <c r="A69" s="52" t="s">
        <v>50</v>
      </c>
      <c r="B69" s="119" t="str">
        <f>IF(OR(ISBLANK(VLOOKUP(A69,'EUROSTAT-Code'!$A$3:$D$698,4,0)),ISNA(VLOOKUP(A69,'EUROSTAT-Code'!$A$3:$D$698,4,0))),"",VLOOKUP(A69,'EUROSTAT-Code'!$A$3:$D$698,4,0))</f>
        <v>x</v>
      </c>
      <c r="C69" s="53" t="s">
        <v>1072</v>
      </c>
      <c r="D69" s="54">
        <f ca="1">IFERROR(VLOOKUP($A69,INDIRECT("'"&amp;Publication!D$2-1&amp;"'!B4:R300"),IF(D$3&gt;1,D$3+1,""),0),"")</f>
        <v>140</v>
      </c>
      <c r="E69" s="54">
        <f ca="1">IFERROR(VLOOKUP($A69,INDIRECT("'"&amp;Publication!E$2-1&amp;"'!B4:R300"),IF(E$3&gt;1,E$3+1,""),0),"")</f>
        <v>160</v>
      </c>
      <c r="F69" s="54">
        <f ca="1">IFERROR(VLOOKUP($A69,INDIRECT("'"&amp;Publication!F$2-1&amp;"'!B4:R300"),IF(F$3&gt;1,F$3+1,""),0),"")</f>
        <v>130</v>
      </c>
      <c r="G69" s="54">
        <f ca="1">IFERROR(VLOOKUP($A69,INDIRECT("'"&amp;Publication!G$2-1&amp;"'!B4:R300"),IF(G$3&gt;1,G$3+1,""),0),"")</f>
        <v>100</v>
      </c>
      <c r="H69" s="54">
        <f ca="1">IFERROR(VLOOKUP($A69,INDIRECT("'"&amp;Publication!H$2-1&amp;"'!B4:R300"),IF(H$3&gt;1,H$3+1,""),0),"")</f>
        <v>195</v>
      </c>
      <c r="I69" s="54">
        <f ca="1">IFERROR(VLOOKUP($A69,INDIRECT("'"&amp;Publication!I$2-1&amp;"'!B4:R300"),IF(I$3&gt;1,I$3+1,""),0),"")</f>
        <v>180</v>
      </c>
      <c r="J69" s="54">
        <f ca="1">IFERROR(VLOOKUP($A69,INDIRECT("'"&amp;Publication!J$2-1&amp;"'!B4:R300"),IF(J$3&gt;1,J$3+1,""),0),"")</f>
        <v>155</v>
      </c>
      <c r="K69" s="54">
        <f ca="1">IFERROR(VLOOKUP($A69,INDIRECT("'"&amp;Publication!K$2-1&amp;"'!B4:R300"),IF(K$3&gt;1,K$3+1,""),0),"")</f>
        <v>130</v>
      </c>
      <c r="L69" s="54">
        <f ca="1">IFERROR(VLOOKUP($A69,INDIRECT("'"&amp;Publication!L$2-1&amp;"'!B4:R300"),IF(L$3&gt;1,L$3+1,""),0),"")</f>
        <v>145</v>
      </c>
      <c r="M69" s="54">
        <f ca="1">IFERROR(VLOOKUP($A69,INDIRECT("'"&amp;Publication!M$2-1&amp;"'!B4:R300"),IF(M$3&gt;1,M$3+1,""),0),"")</f>
        <v>220</v>
      </c>
      <c r="N69" s="54">
        <f ca="1">IFERROR(VLOOKUP($A69,INDIRECT("'"&amp;Publication!N$2-1&amp;"'!B4:R300"),IF(N$3&gt;1,N$3+1,""),0),"")</f>
        <v>165</v>
      </c>
      <c r="O69" s="54">
        <f ca="1">IFERROR(VLOOKUP($A69,INDIRECT("'"&amp;Publication!O$2-1&amp;"'!B4:R300"),IF(O$3&gt;1,O$3+1,""),0),"")</f>
        <v>90</v>
      </c>
    </row>
    <row r="70" spans="1:15" ht="17.25" customHeight="1" x14ac:dyDescent="0.35">
      <c r="A70" s="52" t="s">
        <v>52</v>
      </c>
      <c r="B70" s="119" t="str">
        <f>IF(OR(ISBLANK(VLOOKUP(A70,'EUROSTAT-Code'!$A$3:$D$698,4,0)),ISNA(VLOOKUP(A70,'EUROSTAT-Code'!$A$3:$D$698,4,0))),"",VLOOKUP(A70,'EUROSTAT-Code'!$A$3:$D$698,4,0))</f>
        <v>x</v>
      </c>
      <c r="C70" s="53" t="s">
        <v>1073</v>
      </c>
      <c r="D70" s="54">
        <f ca="1">IFERROR(VLOOKUP($A70,INDIRECT("'"&amp;Publication!D$2-1&amp;"'!B4:R300"),IF(D$3&gt;1,D$3+1,""),0),"")</f>
        <v>420</v>
      </c>
      <c r="E70" s="54">
        <f ca="1">IFERROR(VLOOKUP($A70,INDIRECT("'"&amp;Publication!E$2-1&amp;"'!B4:R300"),IF(E$3&gt;1,E$3+1,""),0),"")</f>
        <v>1040</v>
      </c>
      <c r="F70" s="54">
        <f ca="1">IFERROR(VLOOKUP($A70,INDIRECT("'"&amp;Publication!F$2-1&amp;"'!B4:R300"),IF(F$3&gt;1,F$3+1,""),0),"")</f>
        <v>330</v>
      </c>
      <c r="G70" s="54">
        <f ca="1">IFERROR(VLOOKUP($A70,INDIRECT("'"&amp;Publication!G$2-1&amp;"'!B4:R300"),IF(G$3&gt;1,G$3+1,""),0),"")</f>
        <v>295</v>
      </c>
      <c r="H70" s="54">
        <f ca="1">IFERROR(VLOOKUP($A70,INDIRECT("'"&amp;Publication!H$2-1&amp;"'!B4:R300"),IF(H$3&gt;1,H$3+1,""),0),"")</f>
        <v>210</v>
      </c>
      <c r="I70" s="54">
        <f ca="1">IFERROR(VLOOKUP($A70,INDIRECT("'"&amp;Publication!I$2-1&amp;"'!B4:R300"),IF(I$3&gt;1,I$3+1,""),0),"")</f>
        <v>155</v>
      </c>
      <c r="J70" s="54">
        <f ca="1">IFERROR(VLOOKUP($A70,INDIRECT("'"&amp;Publication!J$2-1&amp;"'!B4:R300"),IF(J$3&gt;1,J$3+1,""),0),"")</f>
        <v>165</v>
      </c>
      <c r="K70" s="54">
        <f ca="1">IFERROR(VLOOKUP($A70,INDIRECT("'"&amp;Publication!K$2-1&amp;"'!B4:R300"),IF(K$3&gt;1,K$3+1,""),0),"")</f>
        <v>80</v>
      </c>
      <c r="L70" s="54">
        <f ca="1">IFERROR(VLOOKUP($A70,INDIRECT("'"&amp;Publication!L$2-1&amp;"'!B4:R300"),IF(L$3&gt;1,L$3+1,""),0),"")</f>
        <v>30</v>
      </c>
      <c r="M70" s="54">
        <f ca="1">IFERROR(VLOOKUP($A70,INDIRECT("'"&amp;Publication!M$2-1&amp;"'!B4:R300"),IF(M$3&gt;1,M$3+1,""),0),"")</f>
        <v>160</v>
      </c>
      <c r="N70" s="54">
        <f ca="1">IFERROR(VLOOKUP($A70,INDIRECT("'"&amp;Publication!N$2-1&amp;"'!B4:R300"),IF(N$3&gt;1,N$3+1,""),0),"")</f>
        <v>90</v>
      </c>
      <c r="O70" s="54">
        <f ca="1">IFERROR(VLOOKUP($A70,INDIRECT("'"&amp;Publication!O$2-1&amp;"'!B4:R300"),IF(O$3&gt;1,O$3+1,""),0),"")</f>
        <v>0</v>
      </c>
    </row>
    <row r="71" spans="1:15" ht="17.25" customHeight="1" x14ac:dyDescent="0.35">
      <c r="A71" s="52" t="s">
        <v>561</v>
      </c>
      <c r="B71" s="119"/>
      <c r="C71" s="53" t="s">
        <v>1074</v>
      </c>
      <c r="D71" s="54" t="str">
        <f ca="1">IFERROR(VLOOKUP($A71,INDIRECT("'"&amp;Publication!D$2-1&amp;"'!B4:R300"),IF(D$3&gt;1,D$3+1,""),0),"")</f>
        <v/>
      </c>
      <c r="E71" s="54" t="str">
        <f ca="1">IFERROR(VLOOKUP($A71,INDIRECT("'"&amp;Publication!E$2-1&amp;"'!B4:R300"),IF(E$3&gt;1,E$3+1,""),0),"")</f>
        <v/>
      </c>
      <c r="F71" s="54" t="str">
        <f ca="1">IFERROR(VLOOKUP($A71,INDIRECT("'"&amp;Publication!F$2-1&amp;"'!B4:R300"),IF(F$3&gt;1,F$3+1,""),0),"")</f>
        <v/>
      </c>
      <c r="G71" s="54" t="str">
        <f ca="1">IFERROR(VLOOKUP($A71,INDIRECT("'"&amp;Publication!G$2-1&amp;"'!B4:R300"),IF(G$3&gt;1,G$3+1,""),0),"")</f>
        <v/>
      </c>
      <c r="H71" s="54" t="str">
        <f ca="1">IFERROR(VLOOKUP($A71,INDIRECT("'"&amp;Publication!H$2-1&amp;"'!B4:R300"),IF(H$3&gt;1,H$3+1,""),0),"")</f>
        <v/>
      </c>
      <c r="I71" s="54" t="str">
        <f ca="1">IFERROR(VLOOKUP($A71,INDIRECT("'"&amp;Publication!I$2-1&amp;"'!B4:R300"),IF(I$3&gt;1,I$3+1,""),0),"")</f>
        <v/>
      </c>
      <c r="J71" s="54" t="str">
        <f ca="1">IFERROR(VLOOKUP($A71,INDIRECT("'"&amp;Publication!J$2-1&amp;"'!B4:R300"),IF(J$3&gt;1,J$3+1,""),0),"")</f>
        <v/>
      </c>
      <c r="K71" s="54" t="str">
        <f ca="1">IFERROR(VLOOKUP($A71,INDIRECT("'"&amp;Publication!K$2-1&amp;"'!B4:R300"),IF(K$3&gt;1,K$3+1,""),0),"")</f>
        <v/>
      </c>
      <c r="L71" s="54" t="str">
        <f ca="1">IFERROR(VLOOKUP($A71,INDIRECT("'"&amp;Publication!L$2-1&amp;"'!B4:R300"),IF(L$3&gt;1,L$3+1,""),0),"")</f>
        <v/>
      </c>
      <c r="M71" s="54">
        <f ca="1">IFERROR(VLOOKUP($A71,INDIRECT("'"&amp;Publication!M$2-1&amp;"'!B4:R300"),IF(M$3&gt;1,M$3+1,""),0),"")</f>
        <v>0</v>
      </c>
      <c r="N71" s="54" t="str">
        <f ca="1">IFERROR(VLOOKUP($A71,INDIRECT("'"&amp;Publication!N$2-1&amp;"'!B4:R300"),IF(N$3&gt;1,N$3+1,""),0),"")</f>
        <v/>
      </c>
      <c r="O71" s="54" t="str">
        <f ca="1">IFERROR(VLOOKUP($A71,INDIRECT("'"&amp;Publication!O$2-1&amp;"'!B4:R300"),IF(O$3&gt;1,O$3+1,""),0),"")</f>
        <v/>
      </c>
    </row>
    <row r="72" spans="1:15" ht="17.25" customHeight="1" x14ac:dyDescent="0.35">
      <c r="A72" s="52" t="s">
        <v>308</v>
      </c>
      <c r="B72" s="119" t="str">
        <f>IF(OR(ISBLANK(VLOOKUP(A72,'EUROSTAT-Code'!$A$3:$D$698,4,0)),ISNA(VLOOKUP(A72,'EUROSTAT-Code'!$A$3:$D$698,4,0))),"",VLOOKUP(A72,'EUROSTAT-Code'!$A$3:$D$698,4,0))</f>
        <v/>
      </c>
      <c r="C72" s="53" t="s">
        <v>1075</v>
      </c>
      <c r="D72" s="54">
        <f ca="1">IFERROR(VLOOKUP($A72,INDIRECT("'"&amp;Publication!D$2-1&amp;"'!B4:R300"),IF(D$3&gt;1,D$3+1,""),0),"")</f>
        <v>45</v>
      </c>
      <c r="E72" s="54">
        <f ca="1">IFERROR(VLOOKUP($A72,INDIRECT("'"&amp;Publication!E$2-1&amp;"'!B4:R300"),IF(E$3&gt;1,E$3+1,""),0),"")</f>
        <v>5</v>
      </c>
      <c r="F72" s="54">
        <f ca="1">IFERROR(VLOOKUP($A72,INDIRECT("'"&amp;Publication!F$2-1&amp;"'!B4:R300"),IF(F$3&gt;1,F$3+1,""),0),"")</f>
        <v>0</v>
      </c>
      <c r="G72" s="54" t="str">
        <f ca="1">IFERROR(VLOOKUP($A72,INDIRECT("'"&amp;Publication!G$2-1&amp;"'!B4:R300"),IF(G$3&gt;1,G$3+1,""),0),"")</f>
        <v/>
      </c>
      <c r="H72" s="54" t="str">
        <f ca="1">IFERROR(VLOOKUP($A72,INDIRECT("'"&amp;Publication!H$2-1&amp;"'!B4:R300"),IF(H$3&gt;1,H$3+1,""),0),"")</f>
        <v/>
      </c>
      <c r="I72" s="54" t="str">
        <f ca="1">IFERROR(VLOOKUP($A72,INDIRECT("'"&amp;Publication!I$2-1&amp;"'!B4:R300"),IF(I$3&gt;1,I$3+1,""),0),"")</f>
        <v/>
      </c>
      <c r="J72" s="54" t="str">
        <f ca="1">IFERROR(VLOOKUP($A72,INDIRECT("'"&amp;Publication!J$2-1&amp;"'!B4:R300"),IF(J$3&gt;1,J$3+1,""),0),"")</f>
        <v/>
      </c>
      <c r="K72" s="54" t="str">
        <f ca="1">IFERROR(VLOOKUP($A72,INDIRECT("'"&amp;Publication!K$2-1&amp;"'!B4:R300"),IF(K$3&gt;1,K$3+1,""),0),"")</f>
        <v/>
      </c>
      <c r="L72" s="54" t="str">
        <f ca="1">IFERROR(VLOOKUP($A72,INDIRECT("'"&amp;Publication!L$2-1&amp;"'!B4:R300"),IF(L$3&gt;1,L$3+1,""),0),"")</f>
        <v/>
      </c>
      <c r="M72" s="54" t="str">
        <f ca="1">IFERROR(VLOOKUP($A72,INDIRECT("'"&amp;Publication!M$2-1&amp;"'!B4:R300"),IF(M$3&gt;1,M$3+1,""),0),"")</f>
        <v/>
      </c>
      <c r="N72" s="54" t="str">
        <f ca="1">IFERROR(VLOOKUP($A72,INDIRECT("'"&amp;Publication!N$2-1&amp;"'!B4:R300"),IF(N$3&gt;1,N$3+1,""),0),"")</f>
        <v/>
      </c>
      <c r="O72" s="54" t="str">
        <f ca="1">IFERROR(VLOOKUP($A72,INDIRECT("'"&amp;Publication!O$2-1&amp;"'!B4:R300"),IF(O$3&gt;1,O$3+1,""),0),"")</f>
        <v/>
      </c>
    </row>
    <row r="73" spans="1:15" ht="17.25" customHeight="1" x14ac:dyDescent="0.35">
      <c r="A73" s="52" t="s">
        <v>54</v>
      </c>
      <c r="B73" s="119" t="str">
        <f>IF(OR(ISBLANK(VLOOKUP(A73,'EUROSTAT-Code'!$A$3:$D$698,4,0)),ISNA(VLOOKUP(A73,'EUROSTAT-Code'!$A$3:$D$698,4,0))),"",VLOOKUP(A73,'EUROSTAT-Code'!$A$3:$D$698,4,0))</f>
        <v/>
      </c>
      <c r="C73" s="53" t="s">
        <v>1642</v>
      </c>
      <c r="D73" s="54">
        <f ca="1">IFERROR(VLOOKUP($A73,INDIRECT("'"&amp;Publication!D$2-1&amp;"'!B4:R300"),IF(D$3&gt;1,D$3+1,""),0),"")</f>
        <v>200</v>
      </c>
      <c r="E73" s="54">
        <f ca="1">IFERROR(VLOOKUP($A73,INDIRECT("'"&amp;Publication!E$2-1&amp;"'!B4:R300"),IF(E$3&gt;1,E$3+1,""),0),"")</f>
        <v>185</v>
      </c>
      <c r="F73" s="54">
        <f ca="1">IFERROR(VLOOKUP($A73,INDIRECT("'"&amp;Publication!F$2-1&amp;"'!B4:R300"),IF(F$3&gt;1,F$3+1,""),0),"")</f>
        <v>190</v>
      </c>
      <c r="G73" s="54">
        <f ca="1">IFERROR(VLOOKUP($A73,INDIRECT("'"&amp;Publication!G$2-1&amp;"'!B4:R300"),IF(G$3&gt;1,G$3+1,""),0),"")</f>
        <v>215</v>
      </c>
      <c r="H73" s="54">
        <f ca="1">IFERROR(VLOOKUP($A73,INDIRECT("'"&amp;Publication!H$2-1&amp;"'!B4:R300"),IF(H$3&gt;1,H$3+1,""),0),"")</f>
        <v>220</v>
      </c>
      <c r="I73" s="54">
        <f ca="1">IFERROR(VLOOKUP($A73,INDIRECT("'"&amp;Publication!I$2-1&amp;"'!B4:R300"),IF(I$3&gt;1,I$3+1,""),0),"")</f>
        <v>115</v>
      </c>
      <c r="J73" s="54">
        <f ca="1">IFERROR(VLOOKUP($A73,INDIRECT("'"&amp;Publication!J$2-1&amp;"'!B4:R300"),IF(J$3&gt;1,J$3+1,""),0),"")</f>
        <v>170</v>
      </c>
      <c r="K73" s="54">
        <f ca="1">IFERROR(VLOOKUP($A73,INDIRECT("'"&amp;Publication!K$2-1&amp;"'!B4:R300"),IF(K$3&gt;1,K$3+1,""),0),"")</f>
        <v>110</v>
      </c>
      <c r="L73" s="54">
        <f ca="1">IFERROR(VLOOKUP($A73,INDIRECT("'"&amp;Publication!L$2-1&amp;"'!B4:R300"),IF(L$3&gt;1,L$3+1,""),0),"")</f>
        <v>170</v>
      </c>
      <c r="M73" s="54">
        <f ca="1">IFERROR(VLOOKUP($A73,INDIRECT("'"&amp;Publication!M$2-1&amp;"'!B4:R300"),IF(M$3&gt;1,M$3+1,""),0),"")</f>
        <v>280</v>
      </c>
      <c r="N73" s="54">
        <f ca="1">IFERROR(VLOOKUP($A73,INDIRECT("'"&amp;Publication!N$2-1&amp;"'!B4:R300"),IF(N$3&gt;1,N$3+1,""),0),"")</f>
        <v>280</v>
      </c>
      <c r="O73" s="54">
        <f ca="1">IFERROR(VLOOKUP($A73,INDIRECT("'"&amp;Publication!O$2-1&amp;"'!B4:R300"),IF(O$3&gt;1,O$3+1,""),0),"")</f>
        <v>255</v>
      </c>
    </row>
    <row r="74" spans="1:15" ht="17.25" customHeight="1" x14ac:dyDescent="0.35">
      <c r="A74" s="52" t="s">
        <v>344</v>
      </c>
      <c r="B74" s="119" t="str">
        <f>IF(OR(ISBLANK(VLOOKUP(A74,'EUROSTAT-Code'!$A$3:$D$698,4,0)),ISNA(VLOOKUP(A74,'EUROSTAT-Code'!$A$3:$D$698,4,0))),"",VLOOKUP(A74,'EUROSTAT-Code'!$A$3:$D$698,4,0))</f>
        <v>x</v>
      </c>
      <c r="C74" s="53" t="s">
        <v>1078</v>
      </c>
      <c r="D74" s="54" t="str">
        <f ca="1">IFERROR(VLOOKUP($A74,INDIRECT("'"&amp;Publication!D$2-1&amp;"'!B4:R300"),IF(D$3&gt;1,D$3+1,""),0),"")</f>
        <v/>
      </c>
      <c r="E74" s="54" t="str">
        <f ca="1">IFERROR(VLOOKUP($A74,INDIRECT("'"&amp;Publication!E$2-1&amp;"'!B4:R300"),IF(E$3&gt;1,E$3+1,""),0),"")</f>
        <v/>
      </c>
      <c r="F74" s="54" t="str">
        <f ca="1">IFERROR(VLOOKUP($A74,INDIRECT("'"&amp;Publication!F$2-1&amp;"'!B4:R300"),IF(F$3&gt;1,F$3+1,""),0),"")</f>
        <v/>
      </c>
      <c r="G74" s="54" t="str">
        <f ca="1">IFERROR(VLOOKUP($A74,INDIRECT("'"&amp;Publication!G$2-1&amp;"'!B4:R300"),IF(G$3&gt;1,G$3+1,""),0),"")</f>
        <v/>
      </c>
      <c r="H74" s="54" t="str">
        <f ca="1">IFERROR(VLOOKUP($A74,INDIRECT("'"&amp;Publication!H$2-1&amp;"'!B4:R300"),IF(H$3&gt;1,H$3+1,""),0),"")</f>
        <v/>
      </c>
      <c r="I74" s="54">
        <f ca="1">IFERROR(VLOOKUP($A74,INDIRECT("'"&amp;Publication!I$2-1&amp;"'!B4:R300"),IF(I$3&gt;1,I$3+1,""),0),"")</f>
        <v>0</v>
      </c>
      <c r="J74" s="54">
        <f ca="1">IFERROR(VLOOKUP($A74,INDIRECT("'"&amp;Publication!J$2-1&amp;"'!B4:R300"),IF(J$3&gt;1,J$3+1,""),0),"")</f>
        <v>70</v>
      </c>
      <c r="K74" s="54">
        <f ca="1">IFERROR(VLOOKUP($A74,INDIRECT("'"&amp;Publication!K$2-1&amp;"'!B4:R300"),IF(K$3&gt;1,K$3+1,""),0),"")</f>
        <v>125</v>
      </c>
      <c r="L74" s="54">
        <f ca="1">IFERROR(VLOOKUP($A74,INDIRECT("'"&amp;Publication!L$2-1&amp;"'!B4:R300"),IF(L$3&gt;1,L$3+1,""),0),"")</f>
        <v>20</v>
      </c>
      <c r="M74" s="54">
        <f ca="1">IFERROR(VLOOKUP($A74,INDIRECT("'"&amp;Publication!M$2-1&amp;"'!B4:R300"),IF(M$3&gt;1,M$3+1,""),0),"")</f>
        <v>105</v>
      </c>
      <c r="N74" s="54">
        <f ca="1">IFERROR(VLOOKUP($A74,INDIRECT("'"&amp;Publication!N$2-1&amp;"'!B4:R300"),IF(N$3&gt;1,N$3+1,""),0),"")</f>
        <v>90</v>
      </c>
      <c r="O74" s="54">
        <f ca="1">IFERROR(VLOOKUP($A74,INDIRECT("'"&amp;Publication!O$2-1&amp;"'!B4:R300"),IF(O$3&gt;1,O$3+1,""),0),"")</f>
        <v>320</v>
      </c>
    </row>
    <row r="75" spans="1:15" ht="17.25" customHeight="1" x14ac:dyDescent="0.35">
      <c r="A75" s="52" t="s">
        <v>345</v>
      </c>
      <c r="B75" s="119" t="str">
        <f>IF(OR(ISBLANK(VLOOKUP(A75,'EUROSTAT-Code'!$A$3:$D$698,4,0)),ISNA(VLOOKUP(A75,'EUROSTAT-Code'!$A$3:$D$698,4,0))),"",VLOOKUP(A75,'EUROSTAT-Code'!$A$3:$D$698,4,0))</f>
        <v/>
      </c>
      <c r="C75" s="53" t="s">
        <v>1081</v>
      </c>
      <c r="D75" s="54" t="str">
        <f ca="1">IFERROR(VLOOKUP($A75,INDIRECT("'"&amp;Publication!D$2-1&amp;"'!B4:R300"),IF(D$3&gt;1,D$3+1,""),0),"")</f>
        <v/>
      </c>
      <c r="E75" s="54" t="str">
        <f ca="1">IFERROR(VLOOKUP($A75,INDIRECT("'"&amp;Publication!E$2-1&amp;"'!B4:R300"),IF(E$3&gt;1,E$3+1,""),0),"")</f>
        <v/>
      </c>
      <c r="F75" s="54" t="str">
        <f ca="1">IFERROR(VLOOKUP($A75,INDIRECT("'"&amp;Publication!F$2-1&amp;"'!B4:R300"),IF(F$3&gt;1,F$3+1,""),0),"")</f>
        <v/>
      </c>
      <c r="G75" s="54" t="str">
        <f ca="1">IFERROR(VLOOKUP($A75,INDIRECT("'"&amp;Publication!G$2-1&amp;"'!B4:R300"),IF(G$3&gt;1,G$3+1,""),0),"")</f>
        <v/>
      </c>
      <c r="H75" s="54" t="str">
        <f ca="1">IFERROR(VLOOKUP($A75,INDIRECT("'"&amp;Publication!H$2-1&amp;"'!B4:R300"),IF(H$3&gt;1,H$3+1,""),0),"")</f>
        <v/>
      </c>
      <c r="I75" s="54">
        <f ca="1">IFERROR(VLOOKUP($A75,INDIRECT("'"&amp;Publication!I$2-1&amp;"'!B4:R300"),IF(I$3&gt;1,I$3+1,""),0),"")</f>
        <v>185</v>
      </c>
      <c r="J75" s="54">
        <f ca="1">IFERROR(VLOOKUP($A75,INDIRECT("'"&amp;Publication!J$2-1&amp;"'!B4:R300"),IF(J$3&gt;1,J$3+1,""),0),"")</f>
        <v>165</v>
      </c>
      <c r="K75" s="54">
        <f ca="1">IFERROR(VLOOKUP($A75,INDIRECT("'"&amp;Publication!K$2-1&amp;"'!B4:R300"),IF(K$3&gt;1,K$3+1,""),0),"")</f>
        <v>180</v>
      </c>
      <c r="L75" s="54">
        <f ca="1">IFERROR(VLOOKUP($A75,INDIRECT("'"&amp;Publication!L$2-1&amp;"'!B4:R300"),IF(L$3&gt;1,L$3+1,""),0),"")</f>
        <v>140</v>
      </c>
      <c r="M75" s="54">
        <f ca="1">IFERROR(VLOOKUP($A75,INDIRECT("'"&amp;Publication!M$2-1&amp;"'!B4:R300"),IF(M$3&gt;1,M$3+1,""),0),"")</f>
        <v>160</v>
      </c>
      <c r="N75" s="54">
        <f ca="1">IFERROR(VLOOKUP($A75,INDIRECT("'"&amp;Publication!N$2-1&amp;"'!B4:R300"),IF(N$3&gt;1,N$3+1,""),0),"")</f>
        <v>165</v>
      </c>
      <c r="O75" s="54">
        <f ca="1">IFERROR(VLOOKUP($A75,INDIRECT("'"&amp;Publication!O$2-1&amp;"'!B4:R300"),IF(O$3&gt;1,O$3+1,""),0),"")</f>
        <v>215</v>
      </c>
    </row>
    <row r="76" spans="1:15" ht="17.25" customHeight="1" x14ac:dyDescent="0.35">
      <c r="A76" s="52" t="s">
        <v>56</v>
      </c>
      <c r="B76" s="119" t="str">
        <f>IF(OR(ISBLANK(VLOOKUP(A76,'EUROSTAT-Code'!$A$3:$D$698,4,0)),ISNA(VLOOKUP(A76,'EUROSTAT-Code'!$A$3:$D$698,4,0))),"",VLOOKUP(A76,'EUROSTAT-Code'!$A$3:$D$698,4,0))</f>
        <v/>
      </c>
      <c r="C76" s="53" t="s">
        <v>1646</v>
      </c>
      <c r="D76" s="54">
        <f ca="1">IFERROR(VLOOKUP($A76,INDIRECT("'"&amp;Publication!D$2-1&amp;"'!B4:R300"),IF(D$3&gt;1,D$3+1,""),0),"")</f>
        <v>1045</v>
      </c>
      <c r="E76" s="54">
        <f ca="1">IFERROR(VLOOKUP($A76,INDIRECT("'"&amp;Publication!E$2-1&amp;"'!B4:R300"),IF(E$3&gt;1,E$3+1,""),0),"")</f>
        <v>1460</v>
      </c>
      <c r="F76" s="54">
        <f ca="1">IFERROR(VLOOKUP($A76,INDIRECT("'"&amp;Publication!F$2-1&amp;"'!B4:R300"),IF(F$3&gt;1,F$3+1,""),0),"")</f>
        <v>550</v>
      </c>
      <c r="G76" s="54">
        <f ca="1">IFERROR(VLOOKUP($A76,INDIRECT("'"&amp;Publication!G$2-1&amp;"'!B4:R300"),IF(G$3&gt;1,G$3+1,""),0),"")</f>
        <v>520</v>
      </c>
      <c r="H76" s="54">
        <f ca="1">IFERROR(VLOOKUP($A76,INDIRECT("'"&amp;Publication!H$2-1&amp;"'!B4:R300"),IF(H$3&gt;1,H$3+1,""),0),"")</f>
        <v>485</v>
      </c>
      <c r="I76" s="54">
        <f ca="1">IFERROR(VLOOKUP($A76,INDIRECT("'"&amp;Publication!I$2-1&amp;"'!B4:R300"),IF(I$3&gt;1,I$3+1,""),0),"")</f>
        <v>415</v>
      </c>
      <c r="J76" s="54">
        <f ca="1">IFERROR(VLOOKUP($A76,INDIRECT("'"&amp;Publication!J$2-1&amp;"'!B4:R300"),IF(J$3&gt;1,J$3+1,""),0),"")</f>
        <v>285</v>
      </c>
      <c r="K76" s="54">
        <f ca="1">IFERROR(VLOOKUP($A76,INDIRECT("'"&amp;Publication!K$2-1&amp;"'!B4:R300"),IF(K$3&gt;1,K$3+1,""),0),"")</f>
        <v>235</v>
      </c>
      <c r="L76" s="54">
        <f ca="1">IFERROR(VLOOKUP($A76,INDIRECT("'"&amp;Publication!L$2-1&amp;"'!B4:R300"),IF(L$3&gt;1,L$3+1,""),0),"")</f>
        <v>85</v>
      </c>
      <c r="M76" s="54">
        <f ca="1">IFERROR(VLOOKUP($A76,INDIRECT("'"&amp;Publication!M$2-1&amp;"'!B4:R300"),IF(M$3&gt;1,M$3+1,""),0),"")</f>
        <v>75</v>
      </c>
      <c r="N76" s="54">
        <f ca="1">IFERROR(VLOOKUP($A76,INDIRECT("'"&amp;Publication!N$2-1&amp;"'!B4:R300"),IF(N$3&gt;1,N$3+1,""),0),"")</f>
        <v>50</v>
      </c>
      <c r="O76" s="54">
        <f ca="1">IFERROR(VLOOKUP($A76,INDIRECT("'"&amp;Publication!O$2-1&amp;"'!B4:R300"),IF(O$3&gt;1,O$3+1,""),0),"")</f>
        <v>50</v>
      </c>
    </row>
    <row r="77" spans="1:15" ht="17.25" customHeight="1" x14ac:dyDescent="0.35">
      <c r="A77" s="52" t="s">
        <v>57</v>
      </c>
      <c r="B77" s="119" t="str">
        <f>IF(OR(ISBLANK(VLOOKUP(A77,'EUROSTAT-Code'!$A$3:$D$698,4,0)),ISNA(VLOOKUP(A77,'EUROSTAT-Code'!$A$3:$D$698,4,0))),"",VLOOKUP(A77,'EUROSTAT-Code'!$A$3:$D$698,4,0))</f>
        <v/>
      </c>
      <c r="C77" s="53" t="s">
        <v>1944</v>
      </c>
      <c r="D77" s="54">
        <f ca="1">IFERROR(VLOOKUP($A77,INDIRECT("'"&amp;Publication!D$2-1&amp;"'!B4:R300"),IF(D$3&gt;1,D$3+1,""),0),"")</f>
        <v>460</v>
      </c>
      <c r="E77" s="54">
        <f ca="1">IFERROR(VLOOKUP($A77,INDIRECT("'"&amp;Publication!E$2-1&amp;"'!B4:R300"),IF(E$3&gt;1,E$3+1,""),0),"")</f>
        <v>355</v>
      </c>
      <c r="F77" s="54">
        <f ca="1">IFERROR(VLOOKUP($A77,INDIRECT("'"&amp;Publication!F$2-1&amp;"'!B4:R300"),IF(F$3&gt;1,F$3+1,""),0),"")</f>
        <v>315</v>
      </c>
      <c r="G77" s="54">
        <f ca="1">IFERROR(VLOOKUP($A77,INDIRECT("'"&amp;Publication!G$2-1&amp;"'!B4:R300"),IF(G$3&gt;1,G$3+1,""),0),"")</f>
        <v>250</v>
      </c>
      <c r="H77" s="54">
        <f ca="1">IFERROR(VLOOKUP($A77,INDIRECT("'"&amp;Publication!H$2-1&amp;"'!B4:R300"),IF(H$3&gt;1,H$3+1,""),0),"")</f>
        <v>235</v>
      </c>
      <c r="I77" s="54">
        <f ca="1">IFERROR(VLOOKUP($A77,INDIRECT("'"&amp;Publication!I$2-1&amp;"'!B4:R300"),IF(I$3&gt;1,I$3+1,""),0),"")</f>
        <v>215</v>
      </c>
      <c r="J77" s="54">
        <f ca="1">IFERROR(VLOOKUP($A77,INDIRECT("'"&amp;Publication!J$2-1&amp;"'!B4:R300"),IF(J$3&gt;1,J$3+1,""),0),"")</f>
        <v>210</v>
      </c>
      <c r="K77" s="54">
        <f ca="1">IFERROR(VLOOKUP($A77,INDIRECT("'"&amp;Publication!K$2-1&amp;"'!B4:R300"),IF(K$3&gt;1,K$3+1,""),0),"")</f>
        <v>60</v>
      </c>
      <c r="L77" s="54">
        <f ca="1">IFERROR(VLOOKUP($A77,INDIRECT("'"&amp;Publication!L$2-1&amp;"'!B4:R300"),IF(L$3&gt;1,L$3+1,""),0),"")</f>
        <v>165</v>
      </c>
      <c r="M77" s="54">
        <f ca="1">IFERROR(VLOOKUP($A77,INDIRECT("'"&amp;Publication!M$2-1&amp;"'!B4:R300"),IF(M$3&gt;1,M$3+1,""),0),"")</f>
        <v>195</v>
      </c>
      <c r="N77" s="54">
        <f ca="1">IFERROR(VLOOKUP($A77,INDIRECT("'"&amp;Publication!N$2-1&amp;"'!B4:R300"),IF(N$3&gt;1,N$3+1,""),0),"")</f>
        <v>100</v>
      </c>
      <c r="O77" s="54">
        <f ca="1">IFERROR(VLOOKUP($A77,INDIRECT("'"&amp;Publication!O$2-1&amp;"'!B4:R300"),IF(O$3&gt;1,O$3+1,""),0),"")</f>
        <v>80</v>
      </c>
    </row>
    <row r="78" spans="1:15" ht="17.25" customHeight="1" x14ac:dyDescent="0.35">
      <c r="A78" s="52" t="s">
        <v>346</v>
      </c>
      <c r="B78" s="119" t="str">
        <f>IF(OR(ISBLANK(VLOOKUP(A78,'EUROSTAT-Code'!$A$3:$D$698,4,0)),ISNA(VLOOKUP(A78,'EUROSTAT-Code'!$A$3:$D$698,4,0))),"",VLOOKUP(A78,'EUROSTAT-Code'!$A$3:$D$698,4,0))</f>
        <v/>
      </c>
      <c r="C78" s="53" t="s">
        <v>347</v>
      </c>
      <c r="D78" s="54" t="str">
        <f ca="1">IFERROR(VLOOKUP($A78,INDIRECT("'"&amp;Publication!D$2-1&amp;"'!B4:R300"),IF(D$3&gt;1,D$3+1,""),0),"")</f>
        <v/>
      </c>
      <c r="E78" s="54" t="str">
        <f ca="1">IFERROR(VLOOKUP($A78,INDIRECT("'"&amp;Publication!E$2-1&amp;"'!B4:R300"),IF(E$3&gt;1,E$3+1,""),0),"")</f>
        <v/>
      </c>
      <c r="F78" s="54" t="str">
        <f ca="1">IFERROR(VLOOKUP($A78,INDIRECT("'"&amp;Publication!F$2-1&amp;"'!B4:R300"),IF(F$3&gt;1,F$3+1,""),0),"")</f>
        <v/>
      </c>
      <c r="G78" s="54" t="str">
        <f ca="1">IFERROR(VLOOKUP($A78,INDIRECT("'"&amp;Publication!G$2-1&amp;"'!B4:R300"),IF(G$3&gt;1,G$3+1,""),0),"")</f>
        <v/>
      </c>
      <c r="H78" s="54" t="str">
        <f ca="1">IFERROR(VLOOKUP($A78,INDIRECT("'"&amp;Publication!H$2-1&amp;"'!B4:R300"),IF(H$3&gt;1,H$3+1,""),0),"")</f>
        <v/>
      </c>
      <c r="I78" s="54">
        <f ca="1">IFERROR(VLOOKUP($A78,INDIRECT("'"&amp;Publication!I$2-1&amp;"'!B4:R300"),IF(I$3&gt;1,I$3+1,""),0),"")</f>
        <v>215</v>
      </c>
      <c r="J78" s="54">
        <f ca="1">IFERROR(VLOOKUP($A78,INDIRECT("'"&amp;Publication!J$2-1&amp;"'!B4:R300"),IF(J$3&gt;1,J$3+1,""),0),"")</f>
        <v>270</v>
      </c>
      <c r="K78" s="54">
        <f ca="1">IFERROR(VLOOKUP($A78,INDIRECT("'"&amp;Publication!K$2-1&amp;"'!B4:R300"),IF(K$3&gt;1,K$3+1,""),0),"")</f>
        <v>220</v>
      </c>
      <c r="L78" s="54">
        <f ca="1">IFERROR(VLOOKUP($A78,INDIRECT("'"&amp;Publication!L$2-1&amp;"'!B4:R300"),IF(L$3&gt;1,L$3+1,""),0),"")</f>
        <v>135</v>
      </c>
      <c r="M78" s="54">
        <f ca="1">IFERROR(VLOOKUP($A78,INDIRECT("'"&amp;Publication!M$2-1&amp;"'!B4:R300"),IF(M$3&gt;1,M$3+1,""),0),"")</f>
        <v>210</v>
      </c>
      <c r="N78" s="54">
        <f ca="1">IFERROR(VLOOKUP($A78,INDIRECT("'"&amp;Publication!N$2-1&amp;"'!B4:R300"),IF(N$3&gt;1,N$3+1,""),0),"")</f>
        <v>230</v>
      </c>
      <c r="O78" s="54">
        <f ca="1">IFERROR(VLOOKUP($A78,INDIRECT("'"&amp;Publication!O$2-1&amp;"'!B4:R300"),IF(O$3&gt;1,O$3+1,""),0),"")</f>
        <v>140</v>
      </c>
    </row>
    <row r="79" spans="1:15" ht="17.25" customHeight="1" x14ac:dyDescent="0.35">
      <c r="A79" s="52" t="s">
        <v>58</v>
      </c>
      <c r="B79" s="119" t="str">
        <f>IF(OR(ISBLANK(VLOOKUP(A79,'EUROSTAT-Code'!$A$3:$D$698,4,0)),ISNA(VLOOKUP(A79,'EUROSTAT-Code'!$A$3:$D$698,4,0))),"",VLOOKUP(A79,'EUROSTAT-Code'!$A$3:$D$698,4,0))</f>
        <v/>
      </c>
      <c r="C79" s="53" t="s">
        <v>1086</v>
      </c>
      <c r="D79" s="54">
        <f ca="1">IFERROR(VLOOKUP($A79,INDIRECT("'"&amp;Publication!D$2-1&amp;"'!B4:R300"),IF(D$3&gt;1,D$3+1,""),0),"")</f>
        <v>20</v>
      </c>
      <c r="E79" s="54">
        <f ca="1">IFERROR(VLOOKUP($A79,INDIRECT("'"&amp;Publication!E$2-1&amp;"'!B4:R300"),IF(E$3&gt;1,E$3+1,""),0),"")</f>
        <v>15</v>
      </c>
      <c r="F79" s="54">
        <f ca="1">IFERROR(VLOOKUP($A79,INDIRECT("'"&amp;Publication!F$2-1&amp;"'!B4:R300"),IF(F$3&gt;1,F$3+1,""),0),"")</f>
        <v>15</v>
      </c>
      <c r="G79" s="54">
        <f ca="1">IFERROR(VLOOKUP($A79,INDIRECT("'"&amp;Publication!G$2-1&amp;"'!B4:R300"),IF(G$3&gt;1,G$3+1,""),0),"")</f>
        <v>5</v>
      </c>
      <c r="H79" s="54">
        <f ca="1">IFERROR(VLOOKUP($A79,INDIRECT("'"&amp;Publication!H$2-1&amp;"'!B4:R300"),IF(H$3&gt;1,H$3+1,""),0),"")</f>
        <v>10</v>
      </c>
      <c r="I79" s="54">
        <f ca="1">IFERROR(VLOOKUP($A79,INDIRECT("'"&amp;Publication!I$2-1&amp;"'!B4:R300"),IF(I$3&gt;1,I$3+1,""),0),"")</f>
        <v>0</v>
      </c>
      <c r="J79" s="54">
        <f ca="1">IFERROR(VLOOKUP($A79,INDIRECT("'"&amp;Publication!J$2-1&amp;"'!B4:R300"),IF(J$3&gt;1,J$3+1,""),0),"")</f>
        <v>5</v>
      </c>
      <c r="K79" s="54">
        <f ca="1">IFERROR(VLOOKUP($A79,INDIRECT("'"&amp;Publication!K$2-1&amp;"'!B4:R300"),IF(K$3&gt;1,K$3+1,""),0),"")</f>
        <v>5</v>
      </c>
      <c r="L79" s="54">
        <f ca="1">IFERROR(VLOOKUP($A79,INDIRECT("'"&amp;Publication!L$2-1&amp;"'!B4:R300"),IF(L$3&gt;1,L$3+1,""),0),"")</f>
        <v>15</v>
      </c>
      <c r="M79" s="54">
        <f ca="1">IFERROR(VLOOKUP($A79,INDIRECT("'"&amp;Publication!M$2-1&amp;"'!B4:R300"),IF(M$3&gt;1,M$3+1,""),0),"")</f>
        <v>5</v>
      </c>
      <c r="N79" s="54" t="str">
        <f ca="1">IFERROR(VLOOKUP($A79,INDIRECT("'"&amp;Publication!N$2-1&amp;"'!B4:R300"),IF(N$3&gt;1,N$3+1,""),0),"")</f>
        <v/>
      </c>
      <c r="O79" s="54">
        <f ca="1">IFERROR(VLOOKUP($A79,INDIRECT("'"&amp;Publication!O$2-1&amp;"'!B4:R300"),IF(O$3&gt;1,O$3+1,""),0),"")</f>
        <v>0</v>
      </c>
    </row>
    <row r="80" spans="1:15" ht="17.25" customHeight="1" x14ac:dyDescent="0.35">
      <c r="A80" s="52" t="s">
        <v>60</v>
      </c>
      <c r="B80" s="119" t="str">
        <f>IF(OR(ISBLANK(VLOOKUP(A80,'EUROSTAT-Code'!$A$3:$D$698,4,0)),ISNA(VLOOKUP(A80,'EUROSTAT-Code'!$A$3:$D$698,4,0))),"",VLOOKUP(A80,'EUROSTAT-Code'!$A$3:$D$698,4,0))</f>
        <v/>
      </c>
      <c r="C80" s="53" t="s">
        <v>1649</v>
      </c>
      <c r="D80" s="54">
        <f ca="1">IFERROR(VLOOKUP($A80,INDIRECT("'"&amp;Publication!D$2-1&amp;"'!B4:R300"),IF(D$3&gt;1,D$3+1,""),0),"")</f>
        <v>205</v>
      </c>
      <c r="E80" s="54">
        <f ca="1">IFERROR(VLOOKUP($A80,INDIRECT("'"&amp;Publication!E$2-1&amp;"'!B4:R300"),IF(E$3&gt;1,E$3+1,""),0),"")</f>
        <v>515</v>
      </c>
      <c r="F80" s="54">
        <f ca="1">IFERROR(VLOOKUP($A80,INDIRECT("'"&amp;Publication!F$2-1&amp;"'!B4:R300"),IF(F$3&gt;1,F$3+1,""),0),"")</f>
        <v>380</v>
      </c>
      <c r="G80" s="54">
        <f ca="1">IFERROR(VLOOKUP($A80,INDIRECT("'"&amp;Publication!G$2-1&amp;"'!B4:R300"),IF(G$3&gt;1,G$3+1,""),0),"")</f>
        <v>350</v>
      </c>
      <c r="H80" s="54">
        <f ca="1">IFERROR(VLOOKUP($A80,INDIRECT("'"&amp;Publication!H$2-1&amp;"'!B4:R300"),IF(H$3&gt;1,H$3+1,""),0),"")</f>
        <v>380</v>
      </c>
      <c r="I80" s="54">
        <f ca="1">IFERROR(VLOOKUP($A80,INDIRECT("'"&amp;Publication!I$2-1&amp;"'!B4:R300"),IF(I$3&gt;1,I$3+1,""),0),"")</f>
        <v>315</v>
      </c>
      <c r="J80" s="54">
        <f ca="1">IFERROR(VLOOKUP($A80,INDIRECT("'"&amp;Publication!J$2-1&amp;"'!B4:R300"),IF(J$3&gt;1,J$3+1,""),0),"")</f>
        <v>405</v>
      </c>
      <c r="K80" s="54">
        <f ca="1">IFERROR(VLOOKUP($A80,INDIRECT("'"&amp;Publication!K$2-1&amp;"'!B4:R300"),IF(K$3&gt;1,K$3+1,""),0),"")</f>
        <v>365</v>
      </c>
      <c r="L80" s="54">
        <f ca="1">IFERROR(VLOOKUP($A80,INDIRECT("'"&amp;Publication!L$2-1&amp;"'!B4:R300"),IF(L$3&gt;1,L$3+1,""),0),"")</f>
        <v>205</v>
      </c>
      <c r="M80" s="54">
        <f ca="1">IFERROR(VLOOKUP($A80,INDIRECT("'"&amp;Publication!M$2-1&amp;"'!B4:R300"),IF(M$3&gt;1,M$3+1,""),0),"")</f>
        <v>335</v>
      </c>
      <c r="N80" s="54">
        <f ca="1">IFERROR(VLOOKUP($A80,INDIRECT("'"&amp;Publication!N$2-1&amp;"'!B4:R300"),IF(N$3&gt;1,N$3+1,""),0),"")</f>
        <v>335</v>
      </c>
      <c r="O80" s="54">
        <f ca="1">IFERROR(VLOOKUP($A80,INDIRECT("'"&amp;Publication!O$2-1&amp;"'!B4:R300"),IF(O$3&gt;1,O$3+1,""),0),"")</f>
        <v>250</v>
      </c>
    </row>
    <row r="81" spans="1:15" ht="17.25" customHeight="1" x14ac:dyDescent="0.35">
      <c r="A81" s="52" t="s">
        <v>65</v>
      </c>
      <c r="B81" s="119" t="str">
        <f>IF(OR(ISBLANK(VLOOKUP(A81,'EUROSTAT-Code'!$A$3:$D$698,4,0)),ISNA(VLOOKUP(A81,'EUROSTAT-Code'!$A$3:$D$698,4,0))),"",VLOOKUP(A81,'EUROSTAT-Code'!$A$3:$D$698,4,0))</f>
        <v>x</v>
      </c>
      <c r="C81" s="53" t="s">
        <v>1090</v>
      </c>
      <c r="D81" s="54" t="str">
        <f ca="1">IFERROR(VLOOKUP($A81,INDIRECT("'"&amp;Publication!D$2-1&amp;"'!B4:R300"),IF(D$3&gt;1,D$3+1,""),0),"")</f>
        <v/>
      </c>
      <c r="E81" s="54" t="str">
        <f ca="1">IFERROR(VLOOKUP($A81,INDIRECT("'"&amp;Publication!E$2-1&amp;"'!B4:R300"),IF(E$3&gt;1,E$3+1,""),0),"")</f>
        <v/>
      </c>
      <c r="F81" s="54">
        <f ca="1">IFERROR(VLOOKUP($A81,INDIRECT("'"&amp;Publication!F$2-1&amp;"'!B4:R300"),IF(F$3&gt;1,F$3+1,""),0),"")</f>
        <v>125</v>
      </c>
      <c r="G81" s="54">
        <f ca="1">IFERROR(VLOOKUP($A81,INDIRECT("'"&amp;Publication!G$2-1&amp;"'!B4:R300"),IF(G$3&gt;1,G$3+1,""),0),"")</f>
        <v>190</v>
      </c>
      <c r="H81" s="54">
        <f ca="1">IFERROR(VLOOKUP($A81,INDIRECT("'"&amp;Publication!H$2-1&amp;"'!B4:R300"),IF(H$3&gt;1,H$3+1,""),0),"")</f>
        <v>170</v>
      </c>
      <c r="I81" s="54">
        <f ca="1">IFERROR(VLOOKUP($A81,INDIRECT("'"&amp;Publication!I$2-1&amp;"'!B4:R300"),IF(I$3&gt;1,I$3+1,""),0),"")</f>
        <v>205</v>
      </c>
      <c r="J81" s="54">
        <f ca="1">IFERROR(VLOOKUP($A81,INDIRECT("'"&amp;Publication!J$2-1&amp;"'!B4:R300"),IF(J$3&gt;1,J$3+1,""),0),"")</f>
        <v>80</v>
      </c>
      <c r="K81" s="54">
        <f ca="1">IFERROR(VLOOKUP($A81,INDIRECT("'"&amp;Publication!K$2-1&amp;"'!B4:R300"),IF(K$3&gt;1,K$3+1,""),0),"")</f>
        <v>10</v>
      </c>
      <c r="L81" s="54">
        <f ca="1">IFERROR(VLOOKUP($A81,INDIRECT("'"&amp;Publication!L$2-1&amp;"'!B4:R300"),IF(L$3&gt;1,L$3+1,""),0),"")</f>
        <v>0</v>
      </c>
      <c r="M81" s="54">
        <f ca="1">IFERROR(VLOOKUP($A81,INDIRECT("'"&amp;Publication!M$2-1&amp;"'!B4:R300"),IF(M$3&gt;1,M$3+1,""),0),"")</f>
        <v>0</v>
      </c>
      <c r="N81" s="54">
        <f ca="1">IFERROR(VLOOKUP($A81,INDIRECT("'"&amp;Publication!N$2-1&amp;"'!B4:R300"),IF(N$3&gt;1,N$3+1,""),0),"")</f>
        <v>0</v>
      </c>
      <c r="O81" s="54">
        <f ca="1">IFERROR(VLOOKUP($A81,INDIRECT("'"&amp;Publication!O$2-1&amp;"'!B4:R300"),IF(O$3&gt;1,O$3+1,""),0),"")</f>
        <v>0</v>
      </c>
    </row>
    <row r="82" spans="1:15" ht="17.25" customHeight="1" x14ac:dyDescent="0.35">
      <c r="A82" s="52" t="s">
        <v>67</v>
      </c>
      <c r="B82" s="119" t="str">
        <f>IF(OR(ISBLANK(VLOOKUP(A82,'EUROSTAT-Code'!$A$3:$D$698,4,0)),ISNA(VLOOKUP(A82,'EUROSTAT-Code'!$A$3:$D$698,4,0))),"",VLOOKUP(A82,'EUROSTAT-Code'!$A$3:$D$698,4,0))</f>
        <v/>
      </c>
      <c r="C82" s="53" t="s">
        <v>1091</v>
      </c>
      <c r="D82" s="54">
        <f ca="1">IFERROR(VLOOKUP($A82,INDIRECT("'"&amp;Publication!D$2-1&amp;"'!B4:R300"),IF(D$3&gt;1,D$3+1,""),0),"")</f>
        <v>290</v>
      </c>
      <c r="E82" s="54">
        <f ca="1">IFERROR(VLOOKUP($A82,INDIRECT("'"&amp;Publication!E$2-1&amp;"'!B4:R300"),IF(E$3&gt;1,E$3+1,""),0),"")</f>
        <v>445</v>
      </c>
      <c r="F82" s="54">
        <f ca="1">IFERROR(VLOOKUP($A82,INDIRECT("'"&amp;Publication!F$2-1&amp;"'!B4:R300"),IF(F$3&gt;1,F$3+1,""),0),"")</f>
        <v>475</v>
      </c>
      <c r="G82" s="54">
        <f ca="1">IFERROR(VLOOKUP($A82,INDIRECT("'"&amp;Publication!G$2-1&amp;"'!B4:R300"),IF(G$3&gt;1,G$3+1,""),0),"")</f>
        <v>500</v>
      </c>
      <c r="H82" s="54">
        <f ca="1">IFERROR(VLOOKUP($A82,INDIRECT("'"&amp;Publication!H$2-1&amp;"'!B4:R300"),IF(H$3&gt;1,H$3+1,""),0),"")</f>
        <v>370</v>
      </c>
      <c r="I82" s="54">
        <f ca="1">IFERROR(VLOOKUP($A82,INDIRECT("'"&amp;Publication!I$2-1&amp;"'!B4:R300"),IF(I$3&gt;1,I$3+1,""),0),"")</f>
        <v>255</v>
      </c>
      <c r="J82" s="54">
        <f ca="1">IFERROR(VLOOKUP($A82,INDIRECT("'"&amp;Publication!J$2-1&amp;"'!B4:R300"),IF(J$3&gt;1,J$3+1,""),0),"")</f>
        <v>285</v>
      </c>
      <c r="K82" s="54">
        <f ca="1">IFERROR(VLOOKUP($A82,INDIRECT("'"&amp;Publication!K$2-1&amp;"'!B4:R300"),IF(K$3&gt;1,K$3+1,""),0),"")</f>
        <v>345</v>
      </c>
      <c r="L82" s="54">
        <f ca="1">IFERROR(VLOOKUP($A82,INDIRECT("'"&amp;Publication!L$2-1&amp;"'!B4:R300"),IF(L$3&gt;1,L$3+1,""),0),"")</f>
        <v>275</v>
      </c>
      <c r="M82" s="54">
        <f ca="1">IFERROR(VLOOKUP($A82,INDIRECT("'"&amp;Publication!M$2-1&amp;"'!B4:R300"),IF(M$3&gt;1,M$3+1,""),0),"")</f>
        <v>240</v>
      </c>
      <c r="N82" s="54">
        <f ca="1">IFERROR(VLOOKUP($A82,INDIRECT("'"&amp;Publication!N$2-1&amp;"'!B4:R300"),IF(N$3&gt;1,N$3+1,""),0),"")</f>
        <v>230</v>
      </c>
      <c r="O82" s="54">
        <f ca="1">IFERROR(VLOOKUP($A82,INDIRECT("'"&amp;Publication!O$2-1&amp;"'!B4:R300"),IF(O$3&gt;1,O$3+1,""),0),"")</f>
        <v>265</v>
      </c>
    </row>
    <row r="83" spans="1:15" ht="17.25" customHeight="1" x14ac:dyDescent="0.35">
      <c r="A83" s="52" t="s">
        <v>570</v>
      </c>
      <c r="B83" s="119" t="str">
        <f>IF(OR(ISBLANK(VLOOKUP(A83,'EUROSTAT-Code'!$A$3:$D$698,4,0)),ISNA(VLOOKUP(A83,'EUROSTAT-Code'!$A$3:$D$698,4,0))),"",VLOOKUP(A83,'EUROSTAT-Code'!$A$3:$D$698,4,0))</f>
        <v/>
      </c>
      <c r="C83" s="53" t="s">
        <v>1650</v>
      </c>
      <c r="D83" s="54" t="str">
        <f ca="1">IFERROR(VLOOKUP($A83,INDIRECT("'"&amp;Publication!D$2-1&amp;"'!B4:R300"),IF(D$3&gt;1,D$3+1,""),0),"")</f>
        <v/>
      </c>
      <c r="E83" s="54" t="str">
        <f ca="1">IFERROR(VLOOKUP($A83,INDIRECT("'"&amp;Publication!E$2-1&amp;"'!B4:R300"),IF(E$3&gt;1,E$3+1,""),0),"")</f>
        <v/>
      </c>
      <c r="F83" s="54" t="str">
        <f ca="1">IFERROR(VLOOKUP($A83,INDIRECT("'"&amp;Publication!F$2-1&amp;"'!B4:R300"),IF(F$3&gt;1,F$3+1,""),0),"")</f>
        <v/>
      </c>
      <c r="G83" s="54" t="str">
        <f ca="1">IFERROR(VLOOKUP($A83,INDIRECT("'"&amp;Publication!G$2-1&amp;"'!B4:R300"),IF(G$3&gt;1,G$3+1,""),0),"")</f>
        <v/>
      </c>
      <c r="H83" s="54" t="str">
        <f ca="1">IFERROR(VLOOKUP($A83,INDIRECT("'"&amp;Publication!H$2-1&amp;"'!B4:R300"),IF(H$3&gt;1,H$3+1,""),0),"")</f>
        <v/>
      </c>
      <c r="I83" s="54" t="str">
        <f ca="1">IFERROR(VLOOKUP($A83,INDIRECT("'"&amp;Publication!I$2-1&amp;"'!B4:R300"),IF(I$3&gt;1,I$3+1,""),0),"")</f>
        <v/>
      </c>
      <c r="J83" s="54" t="str">
        <f ca="1">IFERROR(VLOOKUP($A83,INDIRECT("'"&amp;Publication!J$2-1&amp;"'!B4:R300"),IF(J$3&gt;1,J$3+1,""),0),"")</f>
        <v/>
      </c>
      <c r="K83" s="54">
        <f ca="1">IFERROR(VLOOKUP($A83,INDIRECT("'"&amp;Publication!K$2-1&amp;"'!B4:R300"),IF(K$3&gt;1,K$3+1,""),0),"")</f>
        <v>5</v>
      </c>
      <c r="L83" s="54">
        <f ca="1">IFERROR(VLOOKUP($A83,INDIRECT("'"&amp;Publication!L$2-1&amp;"'!B4:R300"),IF(L$3&gt;1,L$3+1,""),0),"")</f>
        <v>5</v>
      </c>
      <c r="M83" s="54">
        <f ca="1">IFERROR(VLOOKUP($A83,INDIRECT("'"&amp;Publication!M$2-1&amp;"'!B4:R300"),IF(M$3&gt;1,M$3+1,""),0),"")</f>
        <v>10</v>
      </c>
      <c r="N83" s="54" t="str">
        <f ca="1">IFERROR(VLOOKUP($A83,INDIRECT("'"&amp;Publication!N$2-1&amp;"'!B4:R300"),IF(N$3&gt;1,N$3+1,""),0),"")</f>
        <v/>
      </c>
      <c r="O83" s="54" t="str">
        <f ca="1">IFERROR(VLOOKUP($A83,INDIRECT("'"&amp;Publication!O$2-1&amp;"'!B4:R300"),IF(O$3&gt;1,O$3+1,""),0),"")</f>
        <v/>
      </c>
    </row>
    <row r="84" spans="1:15" ht="17.25" customHeight="1" x14ac:dyDescent="0.35">
      <c r="A84" s="52" t="s">
        <v>571</v>
      </c>
      <c r="B84" s="119" t="str">
        <f>IF(OR(ISBLANK(VLOOKUP(A84,'EUROSTAT-Code'!$A$3:$D$698,4,0)),ISNA(VLOOKUP(A84,'EUROSTAT-Code'!$A$3:$D$698,4,0))),"",VLOOKUP(A84,'EUROSTAT-Code'!$A$3:$D$698,4,0))</f>
        <v/>
      </c>
      <c r="C84" s="53" t="s">
        <v>1651</v>
      </c>
      <c r="D84" s="54" t="str">
        <f ca="1">IFERROR(VLOOKUP($A84,INDIRECT("'"&amp;Publication!D$2-1&amp;"'!B4:R300"),IF(D$3&gt;1,D$3+1,""),0),"")</f>
        <v/>
      </c>
      <c r="E84" s="54" t="str">
        <f ca="1">IFERROR(VLOOKUP($A84,INDIRECT("'"&amp;Publication!E$2-1&amp;"'!B4:R300"),IF(E$3&gt;1,E$3+1,""),0),"")</f>
        <v/>
      </c>
      <c r="F84" s="54" t="str">
        <f ca="1">IFERROR(VLOOKUP($A84,INDIRECT("'"&amp;Publication!F$2-1&amp;"'!B4:R300"),IF(F$3&gt;1,F$3+1,""),0),"")</f>
        <v/>
      </c>
      <c r="G84" s="54" t="str">
        <f ca="1">IFERROR(VLOOKUP($A84,INDIRECT("'"&amp;Publication!G$2-1&amp;"'!B4:R300"),IF(G$3&gt;1,G$3+1,""),0),"")</f>
        <v/>
      </c>
      <c r="H84" s="54" t="str">
        <f ca="1">IFERROR(VLOOKUP($A84,INDIRECT("'"&amp;Publication!H$2-1&amp;"'!B4:R300"),IF(H$3&gt;1,H$3+1,""),0),"")</f>
        <v/>
      </c>
      <c r="I84" s="54" t="str">
        <f ca="1">IFERROR(VLOOKUP($A84,INDIRECT("'"&amp;Publication!I$2-1&amp;"'!B4:R300"),IF(I$3&gt;1,I$3+1,""),0),"")</f>
        <v/>
      </c>
      <c r="J84" s="54" t="str">
        <f ca="1">IFERROR(VLOOKUP($A84,INDIRECT("'"&amp;Publication!J$2-1&amp;"'!B4:R300"),IF(J$3&gt;1,J$3+1,""),0),"")</f>
        <v/>
      </c>
      <c r="K84" s="54" t="str">
        <f ca="1">IFERROR(VLOOKUP($A84,INDIRECT("'"&amp;Publication!K$2-1&amp;"'!B4:R300"),IF(K$3&gt;1,K$3+1,""),0),"")</f>
        <v/>
      </c>
      <c r="L84" s="54">
        <f ca="1">IFERROR(VLOOKUP($A84,INDIRECT("'"&amp;Publication!L$2-1&amp;"'!B4:R300"),IF(L$3&gt;1,L$3+1,""),0),"")</f>
        <v>0</v>
      </c>
      <c r="M84" s="54">
        <f ca="1">IFERROR(VLOOKUP($A84,INDIRECT("'"&amp;Publication!M$2-1&amp;"'!B4:R300"),IF(M$3&gt;1,M$3+1,""),0),"")</f>
        <v>0</v>
      </c>
      <c r="N84" s="54" t="str">
        <f ca="1">IFERROR(VLOOKUP($A84,INDIRECT("'"&amp;Publication!N$2-1&amp;"'!B4:R300"),IF(N$3&gt;1,N$3+1,""),0),"")</f>
        <v/>
      </c>
      <c r="O84" s="54" t="str">
        <f ca="1">IFERROR(VLOOKUP($A84,INDIRECT("'"&amp;Publication!O$2-1&amp;"'!B4:R300"),IF(O$3&gt;1,O$3+1,""),0),"")</f>
        <v/>
      </c>
    </row>
    <row r="85" spans="1:15" ht="17.25" customHeight="1" x14ac:dyDescent="0.35">
      <c r="A85" s="52" t="s">
        <v>69</v>
      </c>
      <c r="B85" s="119" t="str">
        <f>IF(OR(ISBLANK(VLOOKUP(A85,'EUROSTAT-Code'!$A$3:$D$698,4,0)),ISNA(VLOOKUP(A85,'EUROSTAT-Code'!$A$3:$D$698,4,0))),"",VLOOKUP(A85,'EUROSTAT-Code'!$A$3:$D$698,4,0))</f>
        <v>x</v>
      </c>
      <c r="C85" s="53" t="s">
        <v>1094</v>
      </c>
      <c r="D85" s="54">
        <f ca="1">IFERROR(VLOOKUP($A85,INDIRECT("'"&amp;Publication!D$2-1&amp;"'!B4:R300"),IF(D$3&gt;1,D$3+1,""),0),"")</f>
        <v>1540</v>
      </c>
      <c r="E85" s="54">
        <f ca="1">IFERROR(VLOOKUP($A85,INDIRECT("'"&amp;Publication!E$2-1&amp;"'!B4:R300"),IF(E$3&gt;1,E$3+1,""),0),"")</f>
        <v>2755</v>
      </c>
      <c r="F85" s="54">
        <f ca="1">IFERROR(VLOOKUP($A85,INDIRECT("'"&amp;Publication!F$2-1&amp;"'!B4:R300"),IF(F$3&gt;1,F$3+1,""),0),"")</f>
        <v>1775</v>
      </c>
      <c r="G85" s="54">
        <f ca="1">IFERROR(VLOOKUP($A85,INDIRECT("'"&amp;Publication!G$2-1&amp;"'!B4:R300"),IF(G$3&gt;1,G$3+1,""),0),"")</f>
        <v>1585</v>
      </c>
      <c r="H85" s="54">
        <f ca="1">IFERROR(VLOOKUP($A85,INDIRECT("'"&amp;Publication!H$2-1&amp;"'!B4:R300"),IF(H$3&gt;1,H$3+1,""),0),"")</f>
        <v>2115</v>
      </c>
      <c r="I85" s="54">
        <f ca="1">IFERROR(VLOOKUP($A85,INDIRECT("'"&amp;Publication!I$2-1&amp;"'!B4:R300"),IF(I$3&gt;1,I$3+1,""),0),"")</f>
        <v>2215</v>
      </c>
      <c r="J85" s="54">
        <f ca="1">IFERROR(VLOOKUP($A85,INDIRECT("'"&amp;Publication!J$2-1&amp;"'!B4:R300"),IF(J$3&gt;1,J$3+1,""),0),"")</f>
        <v>3075</v>
      </c>
      <c r="K85" s="54">
        <f ca="1">IFERROR(VLOOKUP($A85,INDIRECT("'"&amp;Publication!K$2-1&amp;"'!B4:R300"),IF(K$3&gt;1,K$3+1,""),0),"")</f>
        <v>2710</v>
      </c>
      <c r="L85" s="54">
        <f ca="1">IFERROR(VLOOKUP($A85,INDIRECT("'"&amp;Publication!L$2-1&amp;"'!B4:R300"),IF(L$3&gt;1,L$3+1,""),0),"")</f>
        <v>1130</v>
      </c>
      <c r="M85" s="54">
        <f ca="1">IFERROR(VLOOKUP($A85,INDIRECT("'"&amp;Publication!M$2-1&amp;"'!B4:R300"),IF(M$3&gt;1,M$3+1,""),0),"")</f>
        <v>90</v>
      </c>
      <c r="N85" s="54">
        <f ca="1">IFERROR(VLOOKUP($A85,INDIRECT("'"&amp;Publication!N$2-1&amp;"'!B4:R300"),IF(N$3&gt;1,N$3+1,""),0),"")</f>
        <v>10</v>
      </c>
      <c r="O85" s="54">
        <f ca="1">IFERROR(VLOOKUP($A85,INDIRECT("'"&amp;Publication!O$2-1&amp;"'!B4:R300"),IF(O$3&gt;1,O$3+1,""),0),"")</f>
        <v>5</v>
      </c>
    </row>
    <row r="86" spans="1:15" ht="17.25" customHeight="1" x14ac:dyDescent="0.35">
      <c r="A86" s="52" t="s">
        <v>70</v>
      </c>
      <c r="B86" s="119" t="str">
        <f>IF(OR(ISBLANK(VLOOKUP(A86,'EUROSTAT-Code'!$A$3:$D$698,4,0)),ISNA(VLOOKUP(A86,'EUROSTAT-Code'!$A$3:$D$698,4,0))),"",VLOOKUP(A86,'EUROSTAT-Code'!$A$3:$D$698,4,0))</f>
        <v/>
      </c>
      <c r="C86" s="53" t="s">
        <v>1097</v>
      </c>
      <c r="D86" s="54">
        <f ca="1">IFERROR(VLOOKUP($A86,INDIRECT("'"&amp;Publication!D$2-1&amp;"'!B4:R300"),IF(D$3&gt;1,D$3+1,""),0),"")</f>
        <v>20</v>
      </c>
      <c r="E86" s="54">
        <f ca="1">IFERROR(VLOOKUP($A86,INDIRECT("'"&amp;Publication!E$2-1&amp;"'!B4:R300"),IF(E$3&gt;1,E$3+1,""),0),"")</f>
        <v>30</v>
      </c>
      <c r="F86" s="54">
        <f ca="1">IFERROR(VLOOKUP($A86,INDIRECT("'"&amp;Publication!F$2-1&amp;"'!B4:R300"),IF(F$3&gt;1,F$3+1,""),0),"")</f>
        <v>20</v>
      </c>
      <c r="G86" s="54">
        <f ca="1">IFERROR(VLOOKUP($A86,INDIRECT("'"&amp;Publication!G$2-1&amp;"'!B4:R300"),IF(G$3&gt;1,G$3+1,""),0),"")</f>
        <v>35</v>
      </c>
      <c r="H86" s="54">
        <f ca="1">IFERROR(VLOOKUP($A86,INDIRECT("'"&amp;Publication!H$2-1&amp;"'!B4:R300"),IF(H$3&gt;1,H$3+1,""),0),"")</f>
        <v>45</v>
      </c>
      <c r="I86" s="54">
        <f ca="1">IFERROR(VLOOKUP($A86,INDIRECT("'"&amp;Publication!I$2-1&amp;"'!B4:R300"),IF(I$3&gt;1,I$3+1,""),0),"")</f>
        <v>30</v>
      </c>
      <c r="J86" s="54">
        <f ca="1">IFERROR(VLOOKUP($A86,INDIRECT("'"&amp;Publication!J$2-1&amp;"'!B4:R300"),IF(J$3&gt;1,J$3+1,""),0),"")</f>
        <v>15</v>
      </c>
      <c r="K86" s="54">
        <f ca="1">IFERROR(VLOOKUP($A86,INDIRECT("'"&amp;Publication!K$2-1&amp;"'!B4:R300"),IF(K$3&gt;1,K$3+1,""),0),"")</f>
        <v>30</v>
      </c>
      <c r="L86" s="54">
        <f ca="1">IFERROR(VLOOKUP($A86,INDIRECT("'"&amp;Publication!L$2-1&amp;"'!B4:R300"),IF(L$3&gt;1,L$3+1,""),0),"")</f>
        <v>10</v>
      </c>
      <c r="M86" s="54">
        <f ca="1">IFERROR(VLOOKUP($A86,INDIRECT("'"&amp;Publication!M$2-1&amp;"'!B4:R300"),IF(M$3&gt;1,M$3+1,""),0),"")</f>
        <v>85</v>
      </c>
      <c r="N86" s="54">
        <f ca="1">IFERROR(VLOOKUP($A86,INDIRECT("'"&amp;Publication!N$2-1&amp;"'!B4:R300"),IF(N$3&gt;1,N$3+1,""),0),"")</f>
        <v>95</v>
      </c>
      <c r="O86" s="54">
        <f ca="1">IFERROR(VLOOKUP($A86,INDIRECT("'"&amp;Publication!O$2-1&amp;"'!B4:R300"),IF(O$3&gt;1,O$3+1,""),0),"")</f>
        <v>15</v>
      </c>
    </row>
    <row r="87" spans="1:15" ht="17.25" customHeight="1" x14ac:dyDescent="0.35">
      <c r="A87" s="52" t="s">
        <v>284</v>
      </c>
      <c r="B87" s="119" t="str">
        <f>IF(OR(ISBLANK(VLOOKUP(A87,'EUROSTAT-Code'!$A$3:$D$698,4,0)),ISNA(VLOOKUP(A87,'EUROSTAT-Code'!$A$3:$D$698,4,0))),"",VLOOKUP(A87,'EUROSTAT-Code'!$A$3:$D$698,4,0))</f>
        <v/>
      </c>
      <c r="C87" s="53" t="s">
        <v>1098</v>
      </c>
      <c r="D87" s="54">
        <f ca="1">IFERROR(VLOOKUP($A87,INDIRECT("'"&amp;Publication!D$2-1&amp;"'!B4:R300"),IF(D$3&gt;1,D$3+1,""),0),"")</f>
        <v>20</v>
      </c>
      <c r="E87" s="54" t="str">
        <f ca="1">IFERROR(VLOOKUP($A87,INDIRECT("'"&amp;Publication!E$2-1&amp;"'!B4:R300"),IF(E$3&gt;1,E$3+1,""),0),"")</f>
        <v/>
      </c>
      <c r="F87" s="54">
        <f ca="1">IFERROR(VLOOKUP($A87,INDIRECT("'"&amp;Publication!F$2-1&amp;"'!B4:R300"),IF(F$3&gt;1,F$3+1,""),0),"")</f>
        <v>10</v>
      </c>
      <c r="G87" s="54">
        <f ca="1">IFERROR(VLOOKUP($A87,INDIRECT("'"&amp;Publication!G$2-1&amp;"'!B4:R300"),IF(G$3&gt;1,G$3+1,""),0),"")</f>
        <v>5</v>
      </c>
      <c r="H87" s="54" t="str">
        <f ca="1">IFERROR(VLOOKUP($A87,INDIRECT("'"&amp;Publication!H$2-1&amp;"'!B4:R300"),IF(H$3&gt;1,H$3+1,""),0),"")</f>
        <v/>
      </c>
      <c r="I87" s="54" t="str">
        <f ca="1">IFERROR(VLOOKUP($A87,INDIRECT("'"&amp;Publication!I$2-1&amp;"'!B4:R300"),IF(I$3&gt;1,I$3+1,""),0),"")</f>
        <v/>
      </c>
      <c r="J87" s="54" t="str">
        <f ca="1">IFERROR(VLOOKUP($A87,INDIRECT("'"&amp;Publication!J$2-1&amp;"'!B4:R300"),IF(J$3&gt;1,J$3+1,""),0),"")</f>
        <v/>
      </c>
      <c r="K87" s="54" t="str">
        <f ca="1">IFERROR(VLOOKUP($A87,INDIRECT("'"&amp;Publication!K$2-1&amp;"'!B4:R300"),IF(K$3&gt;1,K$3+1,""),0),"")</f>
        <v/>
      </c>
      <c r="L87" s="54" t="str">
        <f ca="1">IFERROR(VLOOKUP($A87,INDIRECT("'"&amp;Publication!L$2-1&amp;"'!B4:R300"),IF(L$3&gt;1,L$3+1,""),0),"")</f>
        <v/>
      </c>
      <c r="M87" s="54" t="str">
        <f ca="1">IFERROR(VLOOKUP($A87,INDIRECT("'"&amp;Publication!M$2-1&amp;"'!B4:R300"),IF(M$3&gt;1,M$3+1,""),0),"")</f>
        <v/>
      </c>
      <c r="N87" s="54" t="str">
        <f ca="1">IFERROR(VLOOKUP($A87,INDIRECT("'"&amp;Publication!N$2-1&amp;"'!B4:R300"),IF(N$3&gt;1,N$3+1,""),0),"")</f>
        <v/>
      </c>
      <c r="O87" s="54" t="str">
        <f ca="1">IFERROR(VLOOKUP($A87,INDIRECT("'"&amp;Publication!O$2-1&amp;"'!B4:R300"),IF(O$3&gt;1,O$3+1,""),0),"")</f>
        <v/>
      </c>
    </row>
    <row r="88" spans="1:15" ht="17.25" customHeight="1" x14ac:dyDescent="0.35">
      <c r="A88" s="52" t="s">
        <v>72</v>
      </c>
      <c r="B88" s="119" t="str">
        <f>IF(OR(ISBLANK(VLOOKUP(A88,'EUROSTAT-Code'!$A$3:$D$698,4,0)),ISNA(VLOOKUP(A88,'EUROSTAT-Code'!$A$3:$D$698,4,0))),"",VLOOKUP(A88,'EUROSTAT-Code'!$A$3:$D$698,4,0))</f>
        <v/>
      </c>
      <c r="C88" s="53" t="s">
        <v>1099</v>
      </c>
      <c r="D88" s="54">
        <f ca="1">IFERROR(VLOOKUP($A88,INDIRECT("'"&amp;Publication!D$2-1&amp;"'!B4:R300"),IF(D$3&gt;1,D$3+1,""),0),"")</f>
        <v>2510</v>
      </c>
      <c r="E88" s="54">
        <f ca="1">IFERROR(VLOOKUP($A88,INDIRECT("'"&amp;Publication!E$2-1&amp;"'!B4:R300"),IF(E$3&gt;1,E$3+1,""),0),"")</f>
        <v>2130</v>
      </c>
      <c r="F88" s="54">
        <f ca="1">IFERROR(VLOOKUP($A88,INDIRECT("'"&amp;Publication!F$2-1&amp;"'!B4:R300"),IF(F$3&gt;1,F$3+1,""),0),"")</f>
        <v>1460</v>
      </c>
      <c r="G88" s="54">
        <f ca="1">IFERROR(VLOOKUP($A88,INDIRECT("'"&amp;Publication!G$2-1&amp;"'!B4:R300"),IF(G$3&gt;1,G$3+1,""),0),"")</f>
        <v>955</v>
      </c>
      <c r="H88" s="54">
        <f ca="1">IFERROR(VLOOKUP($A88,INDIRECT("'"&amp;Publication!H$2-1&amp;"'!B4:R300"),IF(H$3&gt;1,H$3+1,""),0),"")</f>
        <v>2790</v>
      </c>
      <c r="I88" s="54">
        <f ca="1">IFERROR(VLOOKUP($A88,INDIRECT("'"&amp;Publication!I$2-1&amp;"'!B4:R300"),IF(I$3&gt;1,I$3+1,""),0),"")</f>
        <v>1870</v>
      </c>
      <c r="J88" s="54">
        <f ca="1">IFERROR(VLOOKUP($A88,INDIRECT("'"&amp;Publication!J$2-1&amp;"'!B4:R300"),IF(J$3&gt;1,J$3+1,""),0),"")</f>
        <v>2225</v>
      </c>
      <c r="K88" s="54">
        <f ca="1">IFERROR(VLOOKUP($A88,INDIRECT("'"&amp;Publication!K$2-1&amp;"'!B4:R300"),IF(K$3&gt;1,K$3+1,""),0),"")</f>
        <v>1610</v>
      </c>
      <c r="L88" s="54">
        <f ca="1">IFERROR(VLOOKUP($A88,INDIRECT("'"&amp;Publication!L$2-1&amp;"'!B4:R300"),IF(L$3&gt;1,L$3+1,""),0),"")</f>
        <v>2350</v>
      </c>
      <c r="M88" s="54">
        <f ca="1">IFERROR(VLOOKUP($A88,INDIRECT("'"&amp;Publication!M$2-1&amp;"'!B4:R300"),IF(M$3&gt;1,M$3+1,""),0),"")</f>
        <v>2385</v>
      </c>
      <c r="N88" s="54">
        <f ca="1">IFERROR(VLOOKUP($A88,INDIRECT("'"&amp;Publication!N$2-1&amp;"'!B4:R300"),IF(N$3&gt;1,N$3+1,""),0),"")</f>
        <v>1435</v>
      </c>
      <c r="O88" s="54">
        <f ca="1">IFERROR(VLOOKUP($A88,INDIRECT("'"&amp;Publication!O$2-1&amp;"'!B4:R300"),IF(O$3&gt;1,O$3+1,""),0),"")</f>
        <v>1270</v>
      </c>
    </row>
    <row r="89" spans="1:15" ht="17.25" customHeight="1" x14ac:dyDescent="0.35">
      <c r="A89" s="52" t="s">
        <v>1960</v>
      </c>
      <c r="B89" s="119"/>
      <c r="C89" s="53" t="s">
        <v>1961</v>
      </c>
      <c r="D89" s="54" t="str">
        <f ca="1">IFERROR(VLOOKUP($A89,INDIRECT("'"&amp;Publication!D$2-1&amp;"'!B4:R300"),IF(D$3&gt;1,D$3+1,""),0),"")</f>
        <v/>
      </c>
      <c r="E89" s="54" t="str">
        <f ca="1">IFERROR(VLOOKUP($A89,INDIRECT("'"&amp;Publication!E$2-1&amp;"'!B4:R300"),IF(E$3&gt;1,E$3+1,""),0),"")</f>
        <v/>
      </c>
      <c r="F89" s="54" t="str">
        <f ca="1">IFERROR(VLOOKUP($A89,INDIRECT("'"&amp;Publication!F$2-1&amp;"'!B4:R300"),IF(F$3&gt;1,F$3+1,""),0),"")</f>
        <v/>
      </c>
      <c r="G89" s="54" t="str">
        <f ca="1">IFERROR(VLOOKUP($A89,INDIRECT("'"&amp;Publication!G$2-1&amp;"'!B4:R300"),IF(G$3&gt;1,G$3+1,""),0),"")</f>
        <v/>
      </c>
      <c r="H89" s="54" t="str">
        <f ca="1">IFERROR(VLOOKUP($A89,INDIRECT("'"&amp;Publication!H$2-1&amp;"'!B4:R300"),IF(H$3&gt;1,H$3+1,""),0),"")</f>
        <v/>
      </c>
      <c r="I89" s="54" t="str">
        <f ca="1">IFERROR(VLOOKUP($A89,INDIRECT("'"&amp;Publication!I$2-1&amp;"'!B4:R300"),IF(I$3&gt;1,I$3+1,""),0),"")</f>
        <v/>
      </c>
      <c r="J89" s="54" t="str">
        <f ca="1">IFERROR(VLOOKUP($A89,INDIRECT("'"&amp;Publication!J$2-1&amp;"'!B4:R300"),IF(J$3&gt;1,J$3+1,""),0),"")</f>
        <v/>
      </c>
      <c r="K89" s="54" t="str">
        <f ca="1">IFERROR(VLOOKUP($A89,INDIRECT("'"&amp;Publication!K$2-1&amp;"'!B4:R300"),IF(K$3&gt;1,K$3+1,""),0),"")</f>
        <v/>
      </c>
      <c r="L89" s="54" t="str">
        <f ca="1">IFERROR(VLOOKUP($A89,INDIRECT("'"&amp;Publication!L$2-1&amp;"'!B4:R300"),IF(L$3&gt;1,L$3+1,""),0),"")</f>
        <v/>
      </c>
      <c r="M89" s="54">
        <f ca="1">IFERROR(VLOOKUP($A89,INDIRECT("'"&amp;Publication!M$2-1&amp;"'!B4:R300"),IF(M$3&gt;1,M$3+1,""),0),"")</f>
        <v>15</v>
      </c>
      <c r="N89" s="54">
        <f ca="1">IFERROR(VLOOKUP($A89,INDIRECT("'"&amp;Publication!N$2-1&amp;"'!B4:R300"),IF(N$3&gt;1,N$3+1,""),0),"")</f>
        <v>40</v>
      </c>
      <c r="O89" s="54">
        <f ca="1">IFERROR(VLOOKUP($A89,INDIRECT("'"&amp;Publication!O$2-1&amp;"'!B4:R300"),IF(O$3&gt;1,O$3+1,""),0),"")</f>
        <v>20</v>
      </c>
    </row>
    <row r="90" spans="1:15" ht="17.25" customHeight="1" x14ac:dyDescent="0.35">
      <c r="A90" s="52" t="s">
        <v>73</v>
      </c>
      <c r="B90" s="119" t="str">
        <f>IF(OR(ISBLANK(VLOOKUP(A90,'EUROSTAT-Code'!$A$3:$D$698,4,0)),ISNA(VLOOKUP(A90,'EUROSTAT-Code'!$A$3:$D$698,4,0))),"",VLOOKUP(A90,'EUROSTAT-Code'!$A$3:$D$698,4,0))</f>
        <v>x</v>
      </c>
      <c r="C90" s="53" t="s">
        <v>1103</v>
      </c>
      <c r="D90" s="54">
        <f ca="1">IFERROR(VLOOKUP($A90,INDIRECT("'"&amp;Publication!D$2-1&amp;"'!B4:R300"),IF(D$3&gt;1,D$3+1,""),0),"")</f>
        <v>170</v>
      </c>
      <c r="E90" s="54">
        <f ca="1">IFERROR(VLOOKUP($A90,INDIRECT("'"&amp;Publication!E$2-1&amp;"'!B4:R300"),IF(E$3&gt;1,E$3+1,""),0),"")</f>
        <v>90</v>
      </c>
      <c r="F90" s="54">
        <f ca="1">IFERROR(VLOOKUP($A90,INDIRECT("'"&amp;Publication!F$2-1&amp;"'!B4:R300"),IF(F$3&gt;1,F$3+1,""),0),"")</f>
        <v>120</v>
      </c>
      <c r="G90" s="54">
        <f ca="1">IFERROR(VLOOKUP($A90,INDIRECT("'"&amp;Publication!G$2-1&amp;"'!B4:R300"),IF(G$3&gt;1,G$3+1,""),0),"")</f>
        <v>110</v>
      </c>
      <c r="H90" s="54">
        <f ca="1">IFERROR(VLOOKUP($A90,INDIRECT("'"&amp;Publication!H$2-1&amp;"'!B4:R300"),IF(H$3&gt;1,H$3+1,""),0),"")</f>
        <v>190</v>
      </c>
      <c r="I90" s="54">
        <f ca="1">IFERROR(VLOOKUP($A90,INDIRECT("'"&amp;Publication!I$2-1&amp;"'!B4:R300"),IF(I$3&gt;1,I$3+1,""),0),"")</f>
        <v>100</v>
      </c>
      <c r="J90" s="54">
        <f ca="1">IFERROR(VLOOKUP($A90,INDIRECT("'"&amp;Publication!J$2-1&amp;"'!B4:R300"),IF(J$3&gt;1,J$3+1,""),0),"")</f>
        <v>120</v>
      </c>
      <c r="K90" s="54">
        <f ca="1">IFERROR(VLOOKUP($A90,INDIRECT("'"&amp;Publication!K$2-1&amp;"'!B4:R300"),IF(K$3&gt;1,K$3+1,""),0),"")</f>
        <v>105</v>
      </c>
      <c r="L90" s="54">
        <f ca="1">IFERROR(VLOOKUP($A90,INDIRECT("'"&amp;Publication!L$2-1&amp;"'!B4:R300"),IF(L$3&gt;1,L$3+1,""),0),"")</f>
        <v>140</v>
      </c>
      <c r="M90" s="54">
        <f ca="1">IFERROR(VLOOKUP($A90,INDIRECT("'"&amp;Publication!M$2-1&amp;"'!B4:R300"),IF(M$3&gt;1,M$3+1,""),0),"")</f>
        <v>170</v>
      </c>
      <c r="N90" s="54">
        <f ca="1">IFERROR(VLOOKUP($A90,INDIRECT("'"&amp;Publication!N$2-1&amp;"'!B4:R300"),IF(N$3&gt;1,N$3+1,""),0),"")</f>
        <v>55</v>
      </c>
      <c r="O90" s="54">
        <f ca="1">IFERROR(VLOOKUP($A90,INDIRECT("'"&amp;Publication!O$2-1&amp;"'!B4:R300"),IF(O$3&gt;1,O$3+1,""),0),"")</f>
        <v>115</v>
      </c>
    </row>
    <row r="91" spans="1:15" ht="17.25" customHeight="1" x14ac:dyDescent="0.35">
      <c r="A91" s="52" t="s">
        <v>348</v>
      </c>
      <c r="B91" s="119" t="str">
        <f>IF(OR(ISBLANK(VLOOKUP(A91,'EUROSTAT-Code'!$A$3:$D$698,4,0)),ISNA(VLOOKUP(A91,'EUROSTAT-Code'!$A$3:$D$698,4,0))),"",VLOOKUP(A91,'EUROSTAT-Code'!$A$3:$D$698,4,0))</f>
        <v/>
      </c>
      <c r="C91" s="53" t="s">
        <v>1104</v>
      </c>
      <c r="D91" s="54" t="str">
        <f ca="1">IFERROR(VLOOKUP($A91,INDIRECT("'"&amp;Publication!D$2-1&amp;"'!B4:R300"),IF(D$3&gt;1,D$3+1,""),0),"")</f>
        <v/>
      </c>
      <c r="E91" s="54" t="str">
        <f ca="1">IFERROR(VLOOKUP($A91,INDIRECT("'"&amp;Publication!E$2-1&amp;"'!B4:R300"),IF(E$3&gt;1,E$3+1,""),0),"")</f>
        <v/>
      </c>
      <c r="F91" s="54" t="str">
        <f ca="1">IFERROR(VLOOKUP($A91,INDIRECT("'"&amp;Publication!F$2-1&amp;"'!B4:R300"),IF(F$3&gt;1,F$3+1,""),0),"")</f>
        <v/>
      </c>
      <c r="G91" s="54" t="str">
        <f ca="1">IFERROR(VLOOKUP($A91,INDIRECT("'"&amp;Publication!G$2-1&amp;"'!B4:R300"),IF(G$3&gt;1,G$3+1,""),0),"")</f>
        <v/>
      </c>
      <c r="H91" s="54" t="str">
        <f ca="1">IFERROR(VLOOKUP($A91,INDIRECT("'"&amp;Publication!H$2-1&amp;"'!B4:R300"),IF(H$3&gt;1,H$3+1,""),0),"")</f>
        <v/>
      </c>
      <c r="I91" s="54">
        <f ca="1">IFERROR(VLOOKUP($A91,INDIRECT("'"&amp;Publication!I$2-1&amp;"'!B4:R300"),IF(I$3&gt;1,I$3+1,""),0),"")</f>
        <v>65</v>
      </c>
      <c r="J91" s="54" t="str">
        <f ca="1">IFERROR(VLOOKUP($A91,INDIRECT("'"&amp;Publication!J$2-1&amp;"'!B4:R300"),IF(J$3&gt;1,J$3+1,""),0),"")</f>
        <v/>
      </c>
      <c r="K91" s="54">
        <f ca="1">IFERROR(VLOOKUP($A91,INDIRECT("'"&amp;Publication!K$2-1&amp;"'!B4:R300"),IF(K$3&gt;1,K$3+1,""),0),"")</f>
        <v>65</v>
      </c>
      <c r="L91" s="54" t="str">
        <f ca="1">IFERROR(VLOOKUP($A91,INDIRECT("'"&amp;Publication!L$2-1&amp;"'!B4:R300"),IF(L$3&gt;1,L$3+1,""),0),"")</f>
        <v/>
      </c>
      <c r="M91" s="54" t="str">
        <f ca="1">IFERROR(VLOOKUP($A91,INDIRECT("'"&amp;Publication!M$2-1&amp;"'!B4:R300"),IF(M$3&gt;1,M$3+1,""),0),"")</f>
        <v/>
      </c>
      <c r="N91" s="54">
        <f ca="1">IFERROR(VLOOKUP($A91,INDIRECT("'"&amp;Publication!N$2-1&amp;"'!B4:R300"),IF(N$3&gt;1,N$3+1,""),0),"")</f>
        <v>80</v>
      </c>
      <c r="O91" s="54">
        <f ca="1">IFERROR(VLOOKUP($A91,INDIRECT("'"&amp;Publication!O$2-1&amp;"'!B4:R300"),IF(O$3&gt;1,O$3+1,""),0),"")</f>
        <v>105</v>
      </c>
    </row>
    <row r="92" spans="1:15" ht="17.25" customHeight="1" x14ac:dyDescent="0.35">
      <c r="A92" s="52" t="s">
        <v>75</v>
      </c>
      <c r="B92" s="119" t="str">
        <f>IF(OR(ISBLANK(VLOOKUP(A92,'EUROSTAT-Code'!$A$3:$D$698,4,0)),ISNA(VLOOKUP(A92,'EUROSTAT-Code'!$A$3:$D$698,4,0))),"",VLOOKUP(A92,'EUROSTAT-Code'!$A$3:$D$698,4,0))</f>
        <v/>
      </c>
      <c r="C92" s="53" t="s">
        <v>1105</v>
      </c>
      <c r="D92" s="54">
        <f ca="1">IFERROR(VLOOKUP($A92,INDIRECT("'"&amp;Publication!D$2-1&amp;"'!B4:R300"),IF(D$3&gt;1,D$3+1,""),0),"")</f>
        <v>7805</v>
      </c>
      <c r="E92" s="54">
        <f ca="1">IFERROR(VLOOKUP($A92,INDIRECT("'"&amp;Publication!E$2-1&amp;"'!B4:R300"),IF(E$3&gt;1,E$3+1,""),0),"")</f>
        <v>7040</v>
      </c>
      <c r="F92" s="54">
        <f ca="1">IFERROR(VLOOKUP($A92,INDIRECT("'"&amp;Publication!F$2-1&amp;"'!B4:R300"),IF(F$3&gt;1,F$3+1,""),0),"")</f>
        <v>7180</v>
      </c>
      <c r="G92" s="54">
        <f ca="1">IFERROR(VLOOKUP($A92,INDIRECT("'"&amp;Publication!G$2-1&amp;"'!B4:R300"),IF(G$3&gt;1,G$3+1,""),0),"")</f>
        <v>6140</v>
      </c>
      <c r="H92" s="54">
        <f ca="1">IFERROR(VLOOKUP($A92,INDIRECT("'"&amp;Publication!H$2-1&amp;"'!B4:R300"),IF(H$3&gt;1,H$3+1,""),0),"")</f>
        <v>6385</v>
      </c>
      <c r="I92" s="54">
        <f ca="1">IFERROR(VLOOKUP($A92,INDIRECT("'"&amp;Publication!I$2-1&amp;"'!B4:R300"),IF(I$3&gt;1,I$3+1,""),0),"")</f>
        <v>5960</v>
      </c>
      <c r="J92" s="54">
        <f ca="1">IFERROR(VLOOKUP($A92,INDIRECT("'"&amp;Publication!J$2-1&amp;"'!B4:R300"),IF(J$3&gt;1,J$3+1,""),0),"")</f>
        <v>6975</v>
      </c>
      <c r="K92" s="54">
        <f ca="1">IFERROR(VLOOKUP($A92,INDIRECT("'"&amp;Publication!K$2-1&amp;"'!B4:R300"),IF(K$3&gt;1,K$3+1,""),0),"")</f>
        <v>6420</v>
      </c>
      <c r="L92" s="54">
        <f ca="1">IFERROR(VLOOKUP($A92,INDIRECT("'"&amp;Publication!L$2-1&amp;"'!B4:R300"),IF(L$3&gt;1,L$3+1,""),0),"")</f>
        <v>6565</v>
      </c>
      <c r="M92" s="54">
        <f ca="1">IFERROR(VLOOKUP($A92,INDIRECT("'"&amp;Publication!M$2-1&amp;"'!B4:R300"),IF(M$3&gt;1,M$3+1,""),0),"")</f>
        <v>5050</v>
      </c>
      <c r="N92" s="54">
        <f ca="1">IFERROR(VLOOKUP($A92,INDIRECT("'"&amp;Publication!N$2-1&amp;"'!B4:R300"),IF(N$3&gt;1,N$3+1,""),0),"")</f>
        <v>5980</v>
      </c>
      <c r="O92" s="54">
        <f ca="1">IFERROR(VLOOKUP($A92,INDIRECT("'"&amp;Publication!O$2-1&amp;"'!B4:R300"),IF(O$3&gt;1,O$3+1,""),0),"")</f>
        <v>4455</v>
      </c>
    </row>
    <row r="93" spans="1:15" ht="17.25" customHeight="1" x14ac:dyDescent="0.35">
      <c r="A93" s="52" t="s">
        <v>77</v>
      </c>
      <c r="B93" s="119" t="str">
        <f>IF(OR(ISBLANK(VLOOKUP(A93,'EUROSTAT-Code'!$A$3:$D$698,4,0)),ISNA(VLOOKUP(A93,'EUROSTAT-Code'!$A$3:$D$698,4,0))),"",VLOOKUP(A93,'EUROSTAT-Code'!$A$3:$D$698,4,0))</f>
        <v>x</v>
      </c>
      <c r="C93" s="53" t="s">
        <v>1107</v>
      </c>
      <c r="D93" s="54">
        <f ca="1">IFERROR(VLOOKUP($A93,INDIRECT("'"&amp;Publication!D$2-1&amp;"'!B4:R300"),IF(D$3&gt;1,D$3+1,""),0),"")</f>
        <v>255</v>
      </c>
      <c r="E93" s="54">
        <f ca="1">IFERROR(VLOOKUP($A93,INDIRECT("'"&amp;Publication!E$2-1&amp;"'!B4:R300"),IF(E$3&gt;1,E$3+1,""),0),"")</f>
        <v>135</v>
      </c>
      <c r="F93" s="54">
        <f ca="1">IFERROR(VLOOKUP($A93,INDIRECT("'"&amp;Publication!F$2-1&amp;"'!B4:R300"),IF(F$3&gt;1,F$3+1,""),0),"")</f>
        <v>545</v>
      </c>
      <c r="G93" s="54">
        <f ca="1">IFERROR(VLOOKUP($A93,INDIRECT("'"&amp;Publication!G$2-1&amp;"'!B4:R300"),IF(G$3&gt;1,G$3+1,""),0),"")</f>
        <v>740</v>
      </c>
      <c r="H93" s="54">
        <f ca="1">IFERROR(VLOOKUP($A93,INDIRECT("'"&amp;Publication!H$2-1&amp;"'!B4:R300"),IF(H$3&gt;1,H$3+1,""),0),"")</f>
        <v>785</v>
      </c>
      <c r="I93" s="54">
        <f ca="1">IFERROR(VLOOKUP($A93,INDIRECT("'"&amp;Publication!I$2-1&amp;"'!B4:R300"),IF(I$3&gt;1,I$3+1,""),0),"")</f>
        <v>730</v>
      </c>
      <c r="J93" s="54">
        <f ca="1">IFERROR(VLOOKUP($A93,INDIRECT("'"&amp;Publication!J$2-1&amp;"'!B4:R300"),IF(J$3&gt;1,J$3+1,""),0),"")</f>
        <v>405</v>
      </c>
      <c r="K93" s="54">
        <f ca="1">IFERROR(VLOOKUP($A93,INDIRECT("'"&amp;Publication!K$2-1&amp;"'!B4:R300"),IF(K$3&gt;1,K$3+1,""),0),"")</f>
        <v>165</v>
      </c>
      <c r="L93" s="54">
        <f ca="1">IFERROR(VLOOKUP($A93,INDIRECT("'"&amp;Publication!L$2-1&amp;"'!B4:R300"),IF(L$3&gt;1,L$3+1,""),0),"")</f>
        <v>195</v>
      </c>
      <c r="M93" s="54">
        <f ca="1">IFERROR(VLOOKUP($A93,INDIRECT("'"&amp;Publication!M$2-1&amp;"'!B4:R300"),IF(M$3&gt;1,M$3+1,""),0),"")</f>
        <v>235</v>
      </c>
      <c r="N93" s="54">
        <f ca="1">IFERROR(VLOOKUP($A93,INDIRECT("'"&amp;Publication!N$2-1&amp;"'!B4:R300"),IF(N$3&gt;1,N$3+1,""),0),"")</f>
        <v>65</v>
      </c>
      <c r="O93" s="54">
        <f ca="1">IFERROR(VLOOKUP($A93,INDIRECT("'"&amp;Publication!O$2-1&amp;"'!B4:R300"),IF(O$3&gt;1,O$3+1,""),0),"")</f>
        <v>105</v>
      </c>
    </row>
    <row r="94" spans="1:15" ht="17.25" customHeight="1" x14ac:dyDescent="0.35">
      <c r="A94" s="52" t="s">
        <v>79</v>
      </c>
      <c r="B94" s="119" t="str">
        <f>IF(OR(ISBLANK(VLOOKUP(A94,'EUROSTAT-Code'!$A$3:$D$698,4,0)),ISNA(VLOOKUP(A94,'EUROSTAT-Code'!$A$3:$D$698,4,0))),"",VLOOKUP(A94,'EUROSTAT-Code'!$A$3:$D$698,4,0))</f>
        <v/>
      </c>
      <c r="C94" s="53" t="s">
        <v>1109</v>
      </c>
      <c r="D94" s="54">
        <f ca="1">IFERROR(VLOOKUP($A94,INDIRECT("'"&amp;Publication!D$2-1&amp;"'!B4:R300"),IF(D$3&gt;1,D$3+1,""),0),"")</f>
        <v>315</v>
      </c>
      <c r="E94" s="54">
        <f ca="1">IFERROR(VLOOKUP($A94,INDIRECT("'"&amp;Publication!E$2-1&amp;"'!B4:R300"),IF(E$3&gt;1,E$3+1,""),0),"")</f>
        <v>420</v>
      </c>
      <c r="F94" s="54">
        <f ca="1">IFERROR(VLOOKUP($A94,INDIRECT("'"&amp;Publication!F$2-1&amp;"'!B4:R300"),IF(F$3&gt;1,F$3+1,""),0),"")</f>
        <v>265</v>
      </c>
      <c r="G94" s="54">
        <f ca="1">IFERROR(VLOOKUP($A94,INDIRECT("'"&amp;Publication!G$2-1&amp;"'!B4:R300"),IF(G$3&gt;1,G$3+1,""),0),"")</f>
        <v>250</v>
      </c>
      <c r="H94" s="54">
        <f ca="1">IFERROR(VLOOKUP($A94,INDIRECT("'"&amp;Publication!H$2-1&amp;"'!B4:R300"),IF(H$3&gt;1,H$3+1,""),0),"")</f>
        <v>355</v>
      </c>
      <c r="I94" s="54">
        <f ca="1">IFERROR(VLOOKUP($A94,INDIRECT("'"&amp;Publication!I$2-1&amp;"'!B4:R300"),IF(I$3&gt;1,I$3+1,""),0),"")</f>
        <v>215</v>
      </c>
      <c r="J94" s="54">
        <f ca="1">IFERROR(VLOOKUP($A94,INDIRECT("'"&amp;Publication!J$2-1&amp;"'!B4:R300"),IF(J$3&gt;1,J$3+1,""),0),"")</f>
        <v>360</v>
      </c>
      <c r="K94" s="54">
        <f ca="1">IFERROR(VLOOKUP($A94,INDIRECT("'"&amp;Publication!K$2-1&amp;"'!B4:R300"),IF(K$3&gt;1,K$3+1,""),0),"")</f>
        <v>160</v>
      </c>
      <c r="L94" s="54">
        <f ca="1">IFERROR(VLOOKUP($A94,INDIRECT("'"&amp;Publication!L$2-1&amp;"'!B4:R300"),IF(L$3&gt;1,L$3+1,""),0),"")</f>
        <v>160</v>
      </c>
      <c r="M94" s="54">
        <f ca="1">IFERROR(VLOOKUP($A94,INDIRECT("'"&amp;Publication!M$2-1&amp;"'!B4:R300"),IF(M$3&gt;1,M$3+1,""),0),"")</f>
        <v>255</v>
      </c>
      <c r="N94" s="54">
        <f ca="1">IFERROR(VLOOKUP($A94,INDIRECT("'"&amp;Publication!N$2-1&amp;"'!B4:R300"),IF(N$3&gt;1,N$3+1,""),0),"")</f>
        <v>170</v>
      </c>
      <c r="O94" s="54">
        <f ca="1">IFERROR(VLOOKUP($A94,INDIRECT("'"&amp;Publication!O$2-1&amp;"'!B4:R300"),IF(O$3&gt;1,O$3+1,""),0),"")</f>
        <v>50</v>
      </c>
    </row>
    <row r="95" spans="1:15" ht="17.25" customHeight="1" x14ac:dyDescent="0.35">
      <c r="A95" s="52" t="s">
        <v>81</v>
      </c>
      <c r="B95" s="119" t="str">
        <f>IF(OR(ISBLANK(VLOOKUP(A95,'EUROSTAT-Code'!$A$3:$D$698,4,0)),ISNA(VLOOKUP(A95,'EUROSTAT-Code'!$A$3:$D$698,4,0))),"",VLOOKUP(A95,'EUROSTAT-Code'!$A$3:$D$698,4,0))</f>
        <v>x</v>
      </c>
      <c r="C95" s="53" t="s">
        <v>1656</v>
      </c>
      <c r="D95" s="54" t="str">
        <f ca="1">IFERROR(VLOOKUP($A95,INDIRECT("'"&amp;Publication!D$2-1&amp;"'!B4:R300"),IF(D$3&gt;1,D$3+1,""),0),"")</f>
        <v/>
      </c>
      <c r="E95" s="54" t="str">
        <f ca="1">IFERROR(VLOOKUP($A95,INDIRECT("'"&amp;Publication!E$2-1&amp;"'!B4:R300"),IF(E$3&gt;1,E$3+1,""),0),"")</f>
        <v/>
      </c>
      <c r="F95" s="54">
        <f ca="1">IFERROR(VLOOKUP($A95,INDIRECT("'"&amp;Publication!F$2-1&amp;"'!B4:R300"),IF(F$3&gt;1,F$3+1,""),0),"")</f>
        <v>5</v>
      </c>
      <c r="G95" s="54">
        <f ca="1">IFERROR(VLOOKUP($A95,INDIRECT("'"&amp;Publication!G$2-1&amp;"'!B4:R300"),IF(G$3&gt;1,G$3+1,""),0),"")</f>
        <v>5</v>
      </c>
      <c r="H95" s="54">
        <f ca="1">IFERROR(VLOOKUP($A95,INDIRECT("'"&amp;Publication!H$2-1&amp;"'!B4:R300"),IF(H$3&gt;1,H$3+1,""),0),"")</f>
        <v>30</v>
      </c>
      <c r="I95" s="54">
        <f ca="1">IFERROR(VLOOKUP($A95,INDIRECT("'"&amp;Publication!I$2-1&amp;"'!B4:R300"),IF(I$3&gt;1,I$3+1,""),0),"")</f>
        <v>10</v>
      </c>
      <c r="J95" s="54">
        <f ca="1">IFERROR(VLOOKUP($A95,INDIRECT("'"&amp;Publication!J$2-1&amp;"'!B4:R300"),IF(J$3&gt;1,J$3+1,""),0),"")</f>
        <v>5</v>
      </c>
      <c r="K95" s="54">
        <f ca="1">IFERROR(VLOOKUP($A95,INDIRECT("'"&amp;Publication!K$2-1&amp;"'!B4:R300"),IF(K$3&gt;1,K$3+1,""),0),"")</f>
        <v>35</v>
      </c>
      <c r="L95" s="54" t="str">
        <f ca="1">IFERROR(VLOOKUP($A95,INDIRECT("'"&amp;Publication!L$2-1&amp;"'!B4:R300"),IF(L$3&gt;1,L$3+1,""),0),"")</f>
        <v/>
      </c>
      <c r="M95" s="54">
        <f ca="1">IFERROR(VLOOKUP($A95,INDIRECT("'"&amp;Publication!M$2-1&amp;"'!B4:R300"),IF(M$3&gt;1,M$3+1,""),0),"")</f>
        <v>0</v>
      </c>
      <c r="N95" s="54" t="str">
        <f ca="1">IFERROR(VLOOKUP($A95,INDIRECT("'"&amp;Publication!N$2-1&amp;"'!B4:R300"),IF(N$3&gt;1,N$3+1,""),0),"")</f>
        <v/>
      </c>
      <c r="O95" s="54">
        <f ca="1">IFERROR(VLOOKUP($A95,INDIRECT("'"&amp;Publication!O$2-1&amp;"'!B4:R300"),IF(O$3&gt;1,O$3+1,""),0),"")</f>
        <v>0</v>
      </c>
    </row>
    <row r="96" spans="1:15" ht="17.25" customHeight="1" x14ac:dyDescent="0.35">
      <c r="A96" s="52" t="s">
        <v>82</v>
      </c>
      <c r="B96" s="119" t="str">
        <f>IF(OR(ISBLANK(VLOOKUP(A96,'EUROSTAT-Code'!$A$3:$D$698,4,0)),ISNA(VLOOKUP(A96,'EUROSTAT-Code'!$A$3:$D$698,4,0))),"",VLOOKUP(A96,'EUROSTAT-Code'!$A$3:$D$698,4,0))</f>
        <v/>
      </c>
      <c r="C96" s="53" t="s">
        <v>1657</v>
      </c>
      <c r="D96" s="54">
        <f ca="1">IFERROR(VLOOKUP($A96,INDIRECT("'"&amp;Publication!D$2-1&amp;"'!B4:R300"),IF(D$3&gt;1,D$3+1,""),0),"")</f>
        <v>220</v>
      </c>
      <c r="E96" s="54">
        <f ca="1">IFERROR(VLOOKUP($A96,INDIRECT("'"&amp;Publication!E$2-1&amp;"'!B4:R300"),IF(E$3&gt;1,E$3+1,""),0),"")</f>
        <v>280</v>
      </c>
      <c r="F96" s="54">
        <f ca="1">IFERROR(VLOOKUP($A96,INDIRECT("'"&amp;Publication!F$2-1&amp;"'!B4:R300"),IF(F$3&gt;1,F$3+1,""),0),"")</f>
        <v>95</v>
      </c>
      <c r="G96" s="54">
        <f ca="1">IFERROR(VLOOKUP($A96,INDIRECT("'"&amp;Publication!G$2-1&amp;"'!B4:R300"),IF(G$3&gt;1,G$3+1,""),0),"")</f>
        <v>260</v>
      </c>
      <c r="H96" s="54">
        <f ca="1">IFERROR(VLOOKUP($A96,INDIRECT("'"&amp;Publication!H$2-1&amp;"'!B4:R300"),IF(H$3&gt;1,H$3+1,""),0),"")</f>
        <v>195</v>
      </c>
      <c r="I96" s="54">
        <f ca="1">IFERROR(VLOOKUP($A96,INDIRECT("'"&amp;Publication!I$2-1&amp;"'!B4:R300"),IF(I$3&gt;1,I$3+1,""),0),"")</f>
        <v>150</v>
      </c>
      <c r="J96" s="54">
        <f ca="1">IFERROR(VLOOKUP($A96,INDIRECT("'"&amp;Publication!J$2-1&amp;"'!B4:R300"),IF(J$3&gt;1,J$3+1,""),0),"")</f>
        <v>180</v>
      </c>
      <c r="K96" s="54">
        <f ca="1">IFERROR(VLOOKUP($A96,INDIRECT("'"&amp;Publication!K$2-1&amp;"'!B4:R300"),IF(K$3&gt;1,K$3+1,""),0),"")</f>
        <v>1290</v>
      </c>
      <c r="L96" s="54">
        <f ca="1">IFERROR(VLOOKUP($A96,INDIRECT("'"&amp;Publication!L$2-1&amp;"'!B4:R300"),IF(L$3&gt;1,L$3+1,""),0),"")</f>
        <v>120</v>
      </c>
      <c r="M96" s="54">
        <f ca="1">IFERROR(VLOOKUP($A96,INDIRECT("'"&amp;Publication!M$2-1&amp;"'!B4:R300"),IF(M$3&gt;1,M$3+1,""),0),"")</f>
        <v>570</v>
      </c>
      <c r="N96" s="54">
        <f ca="1">IFERROR(VLOOKUP($A96,INDIRECT("'"&amp;Publication!N$2-1&amp;"'!B4:R300"),IF(N$3&gt;1,N$3+1,""),0),"")</f>
        <v>755</v>
      </c>
      <c r="O96" s="54">
        <f ca="1">IFERROR(VLOOKUP($A96,INDIRECT("'"&amp;Publication!O$2-1&amp;"'!B4:R300"),IF(O$3&gt;1,O$3+1,""),0),"")</f>
        <v>625</v>
      </c>
    </row>
    <row r="97" spans="1:15" ht="17.25" customHeight="1" x14ac:dyDescent="0.35">
      <c r="A97" s="52" t="s">
        <v>83</v>
      </c>
      <c r="B97" s="119" t="str">
        <f>IF(OR(ISBLANK(VLOOKUP(A97,'EUROSTAT-Code'!$A$3:$D$698,4,0)),ISNA(VLOOKUP(A97,'EUROSTAT-Code'!$A$3:$D$698,4,0))),"",VLOOKUP(A97,'EUROSTAT-Code'!$A$3:$D$698,4,0))</f>
        <v/>
      </c>
      <c r="C97" s="53" t="s">
        <v>1658</v>
      </c>
      <c r="D97" s="54">
        <f ca="1">IFERROR(VLOOKUP($A97,INDIRECT("'"&amp;Publication!D$2-1&amp;"'!B4:R300"),IF(D$3&gt;1,D$3+1,""),0),"")</f>
        <v>175</v>
      </c>
      <c r="E97" s="54">
        <f ca="1">IFERROR(VLOOKUP($A97,INDIRECT("'"&amp;Publication!E$2-1&amp;"'!B4:R300"),IF(E$3&gt;1,E$3+1,""),0),"")</f>
        <v>155</v>
      </c>
      <c r="F97" s="54">
        <f ca="1">IFERROR(VLOOKUP($A97,INDIRECT("'"&amp;Publication!F$2-1&amp;"'!B4:R300"),IF(F$3&gt;1,F$3+1,""),0),"")</f>
        <v>130</v>
      </c>
      <c r="G97" s="54">
        <f ca="1">IFERROR(VLOOKUP($A97,INDIRECT("'"&amp;Publication!G$2-1&amp;"'!B4:R300"),IF(G$3&gt;1,G$3+1,""),0),"")</f>
        <v>120</v>
      </c>
      <c r="H97" s="54">
        <f ca="1">IFERROR(VLOOKUP($A97,INDIRECT("'"&amp;Publication!H$2-1&amp;"'!B4:R300"),IF(H$3&gt;1,H$3+1,""),0),"")</f>
        <v>75</v>
      </c>
      <c r="I97" s="54">
        <f ca="1">IFERROR(VLOOKUP($A97,INDIRECT("'"&amp;Publication!I$2-1&amp;"'!B4:R300"),IF(I$3&gt;1,I$3+1,""),0),"")</f>
        <v>35</v>
      </c>
      <c r="J97" s="54">
        <f ca="1">IFERROR(VLOOKUP($A97,INDIRECT("'"&amp;Publication!J$2-1&amp;"'!B4:R300"),IF(J$3&gt;1,J$3+1,""),0),"")</f>
        <v>40</v>
      </c>
      <c r="K97" s="54">
        <f ca="1">IFERROR(VLOOKUP($A97,INDIRECT("'"&amp;Publication!K$2-1&amp;"'!B4:R300"),IF(K$3&gt;1,K$3+1,""),0),"")</f>
        <v>35</v>
      </c>
      <c r="L97" s="54">
        <f ca="1">IFERROR(VLOOKUP($A97,INDIRECT("'"&amp;Publication!L$2-1&amp;"'!B4:R300"),IF(L$3&gt;1,L$3+1,""),0),"")</f>
        <v>20</v>
      </c>
      <c r="M97" s="54">
        <f ca="1">IFERROR(VLOOKUP($A97,INDIRECT("'"&amp;Publication!M$2-1&amp;"'!B4:R300"),IF(M$3&gt;1,M$3+1,""),0),"")</f>
        <v>50</v>
      </c>
      <c r="N97" s="54">
        <f ca="1">IFERROR(VLOOKUP($A97,INDIRECT("'"&amp;Publication!N$2-1&amp;"'!B4:R300"),IF(N$3&gt;1,N$3+1,""),0),"")</f>
        <v>110</v>
      </c>
      <c r="O97" s="54">
        <f ca="1">IFERROR(VLOOKUP($A97,INDIRECT("'"&amp;Publication!O$2-1&amp;"'!B4:R300"),IF(O$3&gt;1,O$3+1,""),0),"")</f>
        <v>45</v>
      </c>
    </row>
    <row r="98" spans="1:15" ht="17.25" customHeight="1" x14ac:dyDescent="0.35">
      <c r="A98" s="52" t="s">
        <v>349</v>
      </c>
      <c r="B98" s="119" t="str">
        <f>IF(OR(ISBLANK(VLOOKUP(A98,'EUROSTAT-Code'!$A$3:$D$698,4,0)),ISNA(VLOOKUP(A98,'EUROSTAT-Code'!$A$3:$D$698,4,0))),"",VLOOKUP(A98,'EUROSTAT-Code'!$A$3:$D$698,4,0))</f>
        <v>x</v>
      </c>
      <c r="C98" s="53" t="s">
        <v>1659</v>
      </c>
      <c r="D98" s="54" t="str">
        <f ca="1">IFERROR(VLOOKUP($A98,INDIRECT("'"&amp;Publication!D$2-1&amp;"'!B4:R300"),IF(D$3&gt;1,D$3+1,""),0),"")</f>
        <v/>
      </c>
      <c r="E98" s="54" t="str">
        <f ca="1">IFERROR(VLOOKUP($A98,INDIRECT("'"&amp;Publication!E$2-1&amp;"'!B4:R300"),IF(E$3&gt;1,E$3+1,""),0),"")</f>
        <v/>
      </c>
      <c r="F98" s="54" t="str">
        <f ca="1">IFERROR(VLOOKUP($A98,INDIRECT("'"&amp;Publication!F$2-1&amp;"'!B4:R300"),IF(F$3&gt;1,F$3+1,""),0),"")</f>
        <v/>
      </c>
      <c r="G98" s="54" t="str">
        <f ca="1">IFERROR(VLOOKUP($A98,INDIRECT("'"&amp;Publication!G$2-1&amp;"'!B4:R300"),IF(G$3&gt;1,G$3+1,""),0),"")</f>
        <v/>
      </c>
      <c r="H98" s="54" t="str">
        <f ca="1">IFERROR(VLOOKUP($A98,INDIRECT("'"&amp;Publication!H$2-1&amp;"'!B4:R300"),IF(H$3&gt;1,H$3+1,""),0),"")</f>
        <v/>
      </c>
      <c r="I98" s="54">
        <f ca="1">IFERROR(VLOOKUP($A98,INDIRECT("'"&amp;Publication!I$2-1&amp;"'!B4:R300"),IF(I$3&gt;1,I$3+1,""),0),"")</f>
        <v>65</v>
      </c>
      <c r="J98" s="54">
        <f ca="1">IFERROR(VLOOKUP($A98,INDIRECT("'"&amp;Publication!J$2-1&amp;"'!B4:R300"),IF(J$3&gt;1,J$3+1,""),0),"")</f>
        <v>70</v>
      </c>
      <c r="K98" s="54">
        <f ca="1">IFERROR(VLOOKUP($A98,INDIRECT("'"&amp;Publication!K$2-1&amp;"'!B4:R300"),IF(K$3&gt;1,K$3+1,""),0),"")</f>
        <v>30</v>
      </c>
      <c r="L98" s="54">
        <f ca="1">IFERROR(VLOOKUP($A98,INDIRECT("'"&amp;Publication!L$2-1&amp;"'!B4:R300"),IF(L$3&gt;1,L$3+1,""),0),"")</f>
        <v>25</v>
      </c>
      <c r="M98" s="54">
        <f ca="1">IFERROR(VLOOKUP($A98,INDIRECT("'"&amp;Publication!M$2-1&amp;"'!B4:R300"),IF(M$3&gt;1,M$3+1,""),0),"")</f>
        <v>25</v>
      </c>
      <c r="N98" s="54">
        <f ca="1">IFERROR(VLOOKUP($A98,INDIRECT("'"&amp;Publication!N$2-1&amp;"'!B4:R300"),IF(N$3&gt;1,N$3+1,""),0),"")</f>
        <v>35</v>
      </c>
      <c r="O98" s="54">
        <f ca="1">IFERROR(VLOOKUP($A98,INDIRECT("'"&amp;Publication!O$2-1&amp;"'!B4:R300"),IF(O$3&gt;1,O$3+1,""),0),"")</f>
        <v>15</v>
      </c>
    </row>
    <row r="99" spans="1:15" ht="17.25" customHeight="1" x14ac:dyDescent="0.35">
      <c r="A99" s="52" t="s">
        <v>85</v>
      </c>
      <c r="B99" s="119" t="str">
        <f>IF(OR(ISBLANK(VLOOKUP(A99,'EUROSTAT-Code'!$A$3:$D$698,4,0)),ISNA(VLOOKUP(A99,'EUROSTAT-Code'!$A$3:$D$698,4,0))),"",VLOOKUP(A99,'EUROSTAT-Code'!$A$3:$D$698,4,0))</f>
        <v/>
      </c>
      <c r="C99" s="53" t="s">
        <v>1660</v>
      </c>
      <c r="D99" s="54">
        <f ca="1">IFERROR(VLOOKUP($A99,INDIRECT("'"&amp;Publication!D$2-1&amp;"'!B4:R300"),IF(D$3&gt;1,D$3+1,""),0),"")</f>
        <v>235</v>
      </c>
      <c r="E99" s="54">
        <f ca="1">IFERROR(VLOOKUP($A99,INDIRECT("'"&amp;Publication!E$2-1&amp;"'!B4:R300"),IF(E$3&gt;1,E$3+1,""),0),"")</f>
        <v>425</v>
      </c>
      <c r="F99" s="54">
        <f ca="1">IFERROR(VLOOKUP($A99,INDIRECT("'"&amp;Publication!F$2-1&amp;"'!B4:R300"),IF(F$3&gt;1,F$3+1,""),0),"")</f>
        <v>245</v>
      </c>
      <c r="G99" s="54">
        <f ca="1">IFERROR(VLOOKUP($A99,INDIRECT("'"&amp;Publication!G$2-1&amp;"'!B4:R300"),IF(G$3&gt;1,G$3+1,""),0),"")</f>
        <v>345</v>
      </c>
      <c r="H99" s="54">
        <f ca="1">IFERROR(VLOOKUP($A99,INDIRECT("'"&amp;Publication!H$2-1&amp;"'!B4:R300"),IF(H$3&gt;1,H$3+1,""),0),"")</f>
        <v>355</v>
      </c>
      <c r="I99" s="54">
        <f ca="1">IFERROR(VLOOKUP($A99,INDIRECT("'"&amp;Publication!I$2-1&amp;"'!B4:R300"),IF(I$3&gt;1,I$3+1,""),0),"")</f>
        <v>235</v>
      </c>
      <c r="J99" s="54">
        <f ca="1">IFERROR(VLOOKUP($A99,INDIRECT("'"&amp;Publication!J$2-1&amp;"'!B4:R300"),IF(J$3&gt;1,J$3+1,""),0),"")</f>
        <v>310</v>
      </c>
      <c r="K99" s="54">
        <f ca="1">IFERROR(VLOOKUP($A99,INDIRECT("'"&amp;Publication!K$2-1&amp;"'!B4:R300"),IF(K$3&gt;1,K$3+1,""),0),"")</f>
        <v>300</v>
      </c>
      <c r="L99" s="54">
        <f ca="1">IFERROR(VLOOKUP($A99,INDIRECT("'"&amp;Publication!L$2-1&amp;"'!B4:R300"),IF(L$3&gt;1,L$3+1,""),0),"")</f>
        <v>205</v>
      </c>
      <c r="M99" s="54">
        <f ca="1">IFERROR(VLOOKUP($A99,INDIRECT("'"&amp;Publication!M$2-1&amp;"'!B4:R300"),IF(M$3&gt;1,M$3+1,""),0),"")</f>
        <v>400</v>
      </c>
      <c r="N99" s="54">
        <f ca="1">IFERROR(VLOOKUP($A99,INDIRECT("'"&amp;Publication!N$2-1&amp;"'!B4:R300"),IF(N$3&gt;1,N$3+1,""),0),"")</f>
        <v>220</v>
      </c>
      <c r="O99" s="54">
        <f ca="1">IFERROR(VLOOKUP($A99,INDIRECT("'"&amp;Publication!O$2-1&amp;"'!B4:R300"),IF(O$3&gt;1,O$3+1,""),0),"")</f>
        <v>215</v>
      </c>
    </row>
    <row r="100" spans="1:15" ht="17.25" customHeight="1" x14ac:dyDescent="0.35">
      <c r="A100" s="52" t="s">
        <v>87</v>
      </c>
      <c r="B100" s="119" t="str">
        <f>IF(OR(ISBLANK(VLOOKUP(A100,'EUROSTAT-Code'!$A$3:$D$698,4,0)),ISNA(VLOOKUP(A100,'EUROSTAT-Code'!$A$3:$D$698,4,0))),"",VLOOKUP(A100,'EUROSTAT-Code'!$A$3:$D$698,4,0))</f>
        <v/>
      </c>
      <c r="C100" s="53" t="s">
        <v>1661</v>
      </c>
      <c r="D100" s="54">
        <f ca="1">IFERROR(VLOOKUP($A100,INDIRECT("'"&amp;Publication!D$2-1&amp;"'!B4:R300"),IF(D$3&gt;1,D$3+1,""),0),"")</f>
        <v>50</v>
      </c>
      <c r="E100" s="54">
        <f ca="1">IFERROR(VLOOKUP($A100,INDIRECT("'"&amp;Publication!E$2-1&amp;"'!B4:R300"),IF(E$3&gt;1,E$3+1,""),0),"")</f>
        <v>15</v>
      </c>
      <c r="F100" s="54">
        <f ca="1">IFERROR(VLOOKUP($A100,INDIRECT("'"&amp;Publication!F$2-1&amp;"'!B4:R300"),IF(F$3&gt;1,F$3+1,""),0),"")</f>
        <v>35</v>
      </c>
      <c r="G100" s="54">
        <f ca="1">IFERROR(VLOOKUP($A100,INDIRECT("'"&amp;Publication!G$2-1&amp;"'!B4:R300"),IF(G$3&gt;1,G$3+1,""),0),"")</f>
        <v>5</v>
      </c>
      <c r="H100" s="54">
        <f ca="1">IFERROR(VLOOKUP($A100,INDIRECT("'"&amp;Publication!H$2-1&amp;"'!B4:R300"),IF(H$3&gt;1,H$3+1,""),0),"")</f>
        <v>5</v>
      </c>
      <c r="I100" s="54">
        <f ca="1">IFERROR(VLOOKUP($A100,INDIRECT("'"&amp;Publication!I$2-1&amp;"'!B4:R300"),IF(I$3&gt;1,I$3+1,""),0),"")</f>
        <v>5</v>
      </c>
      <c r="J100" s="54">
        <f ca="1">IFERROR(VLOOKUP($A100,INDIRECT("'"&amp;Publication!J$2-1&amp;"'!B4:R300"),IF(J$3&gt;1,J$3+1,""),0),"")</f>
        <v>5</v>
      </c>
      <c r="K100" s="54">
        <f ca="1">IFERROR(VLOOKUP($A100,INDIRECT("'"&amp;Publication!K$2-1&amp;"'!B4:R300"),IF(K$3&gt;1,K$3+1,""),0),"")</f>
        <v>5</v>
      </c>
      <c r="L100" s="54">
        <f ca="1">IFERROR(VLOOKUP($A100,INDIRECT("'"&amp;Publication!L$2-1&amp;"'!B4:R300"),IF(L$3&gt;1,L$3+1,""),0),"")</f>
        <v>0</v>
      </c>
      <c r="M100" s="54">
        <f ca="1">IFERROR(VLOOKUP($A100,INDIRECT("'"&amp;Publication!M$2-1&amp;"'!B4:R300"),IF(M$3&gt;1,M$3+1,""),0),"")</f>
        <v>0</v>
      </c>
      <c r="N100" s="54">
        <f ca="1">IFERROR(VLOOKUP($A100,INDIRECT("'"&amp;Publication!N$2-1&amp;"'!B4:R300"),IF(N$3&gt;1,N$3+1,""),0),"")</f>
        <v>0</v>
      </c>
      <c r="O100" s="54">
        <f ca="1">IFERROR(VLOOKUP($A100,INDIRECT("'"&amp;Publication!O$2-1&amp;"'!B4:R300"),IF(O$3&gt;1,O$3+1,""),0),"")</f>
        <v>5</v>
      </c>
    </row>
    <row r="101" spans="1:15" ht="17.25" customHeight="1" x14ac:dyDescent="0.35">
      <c r="A101" s="52" t="s">
        <v>88</v>
      </c>
      <c r="B101" s="119" t="str">
        <f>IF(OR(ISBLANK(VLOOKUP(A101,'EUROSTAT-Code'!$A$3:$D$698,4,0)),ISNA(VLOOKUP(A101,'EUROSTAT-Code'!$A$3:$D$698,4,0))),"",VLOOKUP(A101,'EUROSTAT-Code'!$A$3:$D$698,4,0))</f>
        <v/>
      </c>
      <c r="C101" s="53" t="s">
        <v>1117</v>
      </c>
      <c r="D101" s="54">
        <f ca="1">IFERROR(VLOOKUP($A101,INDIRECT("'"&amp;Publication!D$2-1&amp;"'!B4:R300"),IF(D$3&gt;1,D$3+1,""),0),"")</f>
        <v>105</v>
      </c>
      <c r="E101" s="54">
        <f ca="1">IFERROR(VLOOKUP($A101,INDIRECT("'"&amp;Publication!E$2-1&amp;"'!B4:R300"),IF(E$3&gt;1,E$3+1,""),0),"")</f>
        <v>145</v>
      </c>
      <c r="F101" s="54">
        <f ca="1">IFERROR(VLOOKUP($A101,INDIRECT("'"&amp;Publication!F$2-1&amp;"'!B4:R300"),IF(F$3&gt;1,F$3+1,""),0),"")</f>
        <v>55</v>
      </c>
      <c r="G101" s="54">
        <f ca="1">IFERROR(VLOOKUP($A101,INDIRECT("'"&amp;Publication!G$2-1&amp;"'!B4:R300"),IF(G$3&gt;1,G$3+1,""),0),"")</f>
        <v>70</v>
      </c>
      <c r="H101" s="54">
        <f ca="1">IFERROR(VLOOKUP($A101,INDIRECT("'"&amp;Publication!H$2-1&amp;"'!B4:R300"),IF(H$3&gt;1,H$3+1,""),0),"")</f>
        <v>95</v>
      </c>
      <c r="I101" s="54">
        <f ca="1">IFERROR(VLOOKUP($A101,INDIRECT("'"&amp;Publication!I$2-1&amp;"'!B4:R300"),IF(I$3&gt;1,I$3+1,""),0),"")</f>
        <v>5</v>
      </c>
      <c r="J101" s="54">
        <f ca="1">IFERROR(VLOOKUP($A101,INDIRECT("'"&amp;Publication!J$2-1&amp;"'!B4:R300"),IF(J$3&gt;1,J$3+1,""),0),"")</f>
        <v>10</v>
      </c>
      <c r="K101" s="54">
        <f ca="1">IFERROR(VLOOKUP($A101,INDIRECT("'"&amp;Publication!K$2-1&amp;"'!B4:R300"),IF(K$3&gt;1,K$3+1,""),0),"")</f>
        <v>0</v>
      </c>
      <c r="L101" s="54">
        <f ca="1">IFERROR(VLOOKUP($A101,INDIRECT("'"&amp;Publication!L$2-1&amp;"'!B4:R300"),IF(L$3&gt;1,L$3+1,""),0),"")</f>
        <v>0</v>
      </c>
      <c r="M101" s="54" t="str">
        <f ca="1">IFERROR(VLOOKUP($A101,INDIRECT("'"&amp;Publication!M$2-1&amp;"'!B4:R300"),IF(M$3&gt;1,M$3+1,""),0),"")</f>
        <v/>
      </c>
      <c r="N101" s="54">
        <f ca="1">IFERROR(VLOOKUP($A101,INDIRECT("'"&amp;Publication!N$2-1&amp;"'!B4:R300"),IF(N$3&gt;1,N$3+1,""),0),"")</f>
        <v>0</v>
      </c>
      <c r="O101" s="54" t="str">
        <f ca="1">IFERROR(VLOOKUP($A101,INDIRECT("'"&amp;Publication!O$2-1&amp;"'!B4:R300"),IF(O$3&gt;1,O$3+1,""),0),"")</f>
        <v/>
      </c>
    </row>
    <row r="102" spans="1:15" ht="17.25" customHeight="1" x14ac:dyDescent="0.35">
      <c r="A102" s="52" t="s">
        <v>286</v>
      </c>
      <c r="B102" s="119" t="str">
        <f>IF(OR(ISBLANK(VLOOKUP(A102,'EUROSTAT-Code'!$A$3:$D$698,4,0)),ISNA(VLOOKUP(A102,'EUROSTAT-Code'!$A$3:$D$698,4,0))),"",VLOOKUP(A102,'EUROSTAT-Code'!$A$3:$D$698,4,0))</f>
        <v/>
      </c>
      <c r="C102" s="53" t="s">
        <v>1118</v>
      </c>
      <c r="D102" s="54">
        <f ca="1">IFERROR(VLOOKUP($A102,INDIRECT("'"&amp;Publication!D$2-1&amp;"'!B4:R300"),IF(D$3&gt;1,D$3+1,""),0),"")</f>
        <v>0</v>
      </c>
      <c r="E102" s="54" t="str">
        <f ca="1">IFERROR(VLOOKUP($A102,INDIRECT("'"&amp;Publication!E$2-1&amp;"'!B4:R300"),IF(E$3&gt;1,E$3+1,""),0),"")</f>
        <v/>
      </c>
      <c r="F102" s="54" t="str">
        <f ca="1">IFERROR(VLOOKUP($A102,INDIRECT("'"&amp;Publication!F$2-1&amp;"'!B4:R300"),IF(F$3&gt;1,F$3+1,""),0),"")</f>
        <v/>
      </c>
      <c r="G102" s="54">
        <f ca="1">IFERROR(VLOOKUP($A102,INDIRECT("'"&amp;Publication!G$2-1&amp;"'!B4:R300"),IF(G$3&gt;1,G$3+1,""),0),"")</f>
        <v>5</v>
      </c>
      <c r="H102" s="54" t="str">
        <f ca="1">IFERROR(VLOOKUP($A102,INDIRECT("'"&amp;Publication!H$2-1&amp;"'!B4:R300"),IF(H$3&gt;1,H$3+1,""),0),"")</f>
        <v/>
      </c>
      <c r="I102" s="54">
        <f ca="1">IFERROR(VLOOKUP($A102,INDIRECT("'"&amp;Publication!I$2-1&amp;"'!B4:R300"),IF(I$3&gt;1,I$3+1,""),0),"")</f>
        <v>0</v>
      </c>
      <c r="J102" s="54" t="str">
        <f ca="1">IFERROR(VLOOKUP($A102,INDIRECT("'"&amp;Publication!J$2-1&amp;"'!B4:R300"),IF(J$3&gt;1,J$3+1,""),0),"")</f>
        <v/>
      </c>
      <c r="K102" s="54">
        <f ca="1">IFERROR(VLOOKUP($A102,INDIRECT("'"&amp;Publication!K$2-1&amp;"'!B4:R300"),IF(K$3&gt;1,K$3+1,""),0),"")</f>
        <v>5</v>
      </c>
      <c r="L102" s="54" t="str">
        <f ca="1">IFERROR(VLOOKUP($A102,INDIRECT("'"&amp;Publication!L$2-1&amp;"'!B4:R300"),IF(L$3&gt;1,L$3+1,""),0),"")</f>
        <v/>
      </c>
      <c r="M102" s="54">
        <f ca="1">IFERROR(VLOOKUP($A102,INDIRECT("'"&amp;Publication!M$2-1&amp;"'!B4:R300"),IF(M$3&gt;1,M$3+1,""),0),"")</f>
        <v>10</v>
      </c>
      <c r="N102" s="54">
        <f ca="1">IFERROR(VLOOKUP($A102,INDIRECT("'"&amp;Publication!N$2-1&amp;"'!B4:R300"),IF(N$3&gt;1,N$3+1,""),0),"")</f>
        <v>80</v>
      </c>
      <c r="O102" s="54">
        <f ca="1">IFERROR(VLOOKUP($A102,INDIRECT("'"&amp;Publication!O$2-1&amp;"'!B4:R300"),IF(O$3&gt;1,O$3+1,""),0),"")</f>
        <v>60</v>
      </c>
    </row>
    <row r="103" spans="1:15" ht="17.25" customHeight="1" x14ac:dyDescent="0.35">
      <c r="A103" s="52" t="s">
        <v>90</v>
      </c>
      <c r="B103" s="119" t="str">
        <f>IF(OR(ISBLANK(VLOOKUP(A103,'EUROSTAT-Code'!$A$3:$D$698,4,0)),ISNA(VLOOKUP(A103,'EUROSTAT-Code'!$A$3:$D$698,4,0))),"",VLOOKUP(A103,'EUROSTAT-Code'!$A$3:$D$698,4,0))</f>
        <v/>
      </c>
      <c r="C103" s="53" t="s">
        <v>1119</v>
      </c>
      <c r="D103" s="54">
        <f ca="1">IFERROR(VLOOKUP($A103,INDIRECT("'"&amp;Publication!D$2-1&amp;"'!B4:R300"),IF(D$3&gt;1,D$3+1,""),0),"")</f>
        <v>40</v>
      </c>
      <c r="E103" s="54">
        <f ca="1">IFERROR(VLOOKUP($A103,INDIRECT("'"&amp;Publication!E$2-1&amp;"'!B4:R300"),IF(E$3&gt;1,E$3+1,""),0),"")</f>
        <v>50</v>
      </c>
      <c r="F103" s="54">
        <f ca="1">IFERROR(VLOOKUP($A103,INDIRECT("'"&amp;Publication!F$2-1&amp;"'!B4:R300"),IF(F$3&gt;1,F$3+1,""),0),"")</f>
        <v>40</v>
      </c>
      <c r="G103" s="54">
        <f ca="1">IFERROR(VLOOKUP($A103,INDIRECT("'"&amp;Publication!G$2-1&amp;"'!B4:R300"),IF(G$3&gt;1,G$3+1,""),0),"")</f>
        <v>15</v>
      </c>
      <c r="H103" s="54">
        <f ca="1">IFERROR(VLOOKUP($A103,INDIRECT("'"&amp;Publication!H$2-1&amp;"'!B4:R300"),IF(H$3&gt;1,H$3+1,""),0),"")</f>
        <v>20</v>
      </c>
      <c r="I103" s="54">
        <f ca="1">IFERROR(VLOOKUP($A103,INDIRECT("'"&amp;Publication!I$2-1&amp;"'!B4:R300"),IF(I$3&gt;1,I$3+1,""),0),"")</f>
        <v>15</v>
      </c>
      <c r="J103" s="54">
        <f ca="1">IFERROR(VLOOKUP($A103,INDIRECT("'"&amp;Publication!J$2-1&amp;"'!B4:R300"),IF(J$3&gt;1,J$3+1,""),0),"")</f>
        <v>35</v>
      </c>
      <c r="K103" s="54">
        <f ca="1">IFERROR(VLOOKUP($A103,INDIRECT("'"&amp;Publication!K$2-1&amp;"'!B4:R300"),IF(K$3&gt;1,K$3+1,""),0),"")</f>
        <v>10</v>
      </c>
      <c r="L103" s="54">
        <f ca="1">IFERROR(VLOOKUP($A103,INDIRECT("'"&amp;Publication!L$2-1&amp;"'!B4:R300"),IF(L$3&gt;1,L$3+1,""),0),"")</f>
        <v>30</v>
      </c>
      <c r="M103" s="54">
        <f ca="1">IFERROR(VLOOKUP($A103,INDIRECT("'"&amp;Publication!M$2-1&amp;"'!B4:R300"),IF(M$3&gt;1,M$3+1,""),0),"")</f>
        <v>10</v>
      </c>
      <c r="N103" s="54">
        <f ca="1">IFERROR(VLOOKUP($A103,INDIRECT("'"&amp;Publication!N$2-1&amp;"'!B4:R300"),IF(N$3&gt;1,N$3+1,""),0),"")</f>
        <v>20</v>
      </c>
      <c r="O103" s="54">
        <f ca="1">IFERROR(VLOOKUP($A103,INDIRECT("'"&amp;Publication!O$2-1&amp;"'!B4:R300"),IF(O$3&gt;1,O$3+1,""),0),"")</f>
        <v>25</v>
      </c>
    </row>
    <row r="104" spans="1:15" ht="17.25" customHeight="1" x14ac:dyDescent="0.35">
      <c r="A104" s="52" t="s">
        <v>1962</v>
      </c>
      <c r="B104" s="119"/>
      <c r="C104" s="53" t="s">
        <v>1963</v>
      </c>
      <c r="D104" s="54" t="str">
        <f ca="1">IFERROR(VLOOKUP($A104,INDIRECT("'"&amp;Publication!D$2-1&amp;"'!B4:R300"),IF(D$3&gt;1,D$3+1,""),0),"")</f>
        <v/>
      </c>
      <c r="E104" s="54" t="str">
        <f ca="1">IFERROR(VLOOKUP($A104,INDIRECT("'"&amp;Publication!E$2-1&amp;"'!B4:R300"),IF(E$3&gt;1,E$3+1,""),0),"")</f>
        <v/>
      </c>
      <c r="F104" s="54" t="str">
        <f ca="1">IFERROR(VLOOKUP($A104,INDIRECT("'"&amp;Publication!F$2-1&amp;"'!B4:R300"),IF(F$3&gt;1,F$3+1,""),0),"")</f>
        <v/>
      </c>
      <c r="G104" s="54" t="str">
        <f ca="1">IFERROR(VLOOKUP($A104,INDIRECT("'"&amp;Publication!G$2-1&amp;"'!B4:R300"),IF(G$3&gt;1,G$3+1,""),0),"")</f>
        <v/>
      </c>
      <c r="H104" s="54" t="str">
        <f ca="1">IFERROR(VLOOKUP($A104,INDIRECT("'"&amp;Publication!H$2-1&amp;"'!B4:R300"),IF(H$3&gt;1,H$3+1,""),0),"")</f>
        <v/>
      </c>
      <c r="I104" s="54" t="str">
        <f ca="1">IFERROR(VLOOKUP($A104,INDIRECT("'"&amp;Publication!I$2-1&amp;"'!B4:R300"),IF(I$3&gt;1,I$3+1,""),0),"")</f>
        <v/>
      </c>
      <c r="J104" s="54" t="str">
        <f ca="1">IFERROR(VLOOKUP($A104,INDIRECT("'"&amp;Publication!J$2-1&amp;"'!B4:R300"),IF(J$3&gt;1,J$3+1,""),0),"")</f>
        <v/>
      </c>
      <c r="K104" s="54" t="str">
        <f ca="1">IFERROR(VLOOKUP($A104,INDIRECT("'"&amp;Publication!K$2-1&amp;"'!B4:R300"),IF(K$3&gt;1,K$3+1,""),0),"")</f>
        <v/>
      </c>
      <c r="L104" s="54" t="str">
        <f ca="1">IFERROR(VLOOKUP($A104,INDIRECT("'"&amp;Publication!L$2-1&amp;"'!B4:R300"),IF(L$3&gt;1,L$3+1,""),0),"")</f>
        <v/>
      </c>
      <c r="M104" s="54">
        <f ca="1">IFERROR(VLOOKUP($A104,INDIRECT("'"&amp;Publication!M$2-1&amp;"'!B4:R300"),IF(M$3&gt;1,M$3+1,""),0),"")</f>
        <v>75</v>
      </c>
      <c r="N104" s="54">
        <f ca="1">IFERROR(VLOOKUP($A104,INDIRECT("'"&amp;Publication!N$2-1&amp;"'!B4:R300"),IF(N$3&gt;1,N$3+1,""),0),"")</f>
        <v>245</v>
      </c>
      <c r="O104" s="54">
        <f ca="1">IFERROR(VLOOKUP($A104,INDIRECT("'"&amp;Publication!O$2-1&amp;"'!B4:R300"),IF(O$3&gt;1,O$3+1,""),0),"")</f>
        <v>250</v>
      </c>
    </row>
    <row r="105" spans="1:15" ht="17.25" customHeight="1" x14ac:dyDescent="0.35">
      <c r="A105" s="52" t="s">
        <v>92</v>
      </c>
      <c r="B105" s="119" t="str">
        <f>IF(OR(ISBLANK(VLOOKUP(A105,'EUROSTAT-Code'!$A$3:$D$698,4,0)),ISNA(VLOOKUP(A105,'EUROSTAT-Code'!$A$3:$D$698,4,0))),"",VLOOKUP(A105,'EUROSTAT-Code'!$A$3:$D$698,4,0))</f>
        <v/>
      </c>
      <c r="C105" s="53" t="s">
        <v>1120</v>
      </c>
      <c r="D105" s="54">
        <f ca="1">IFERROR(VLOOKUP($A105,INDIRECT("'"&amp;Publication!D$2-1&amp;"'!B4:R300"),IF(D$3&gt;1,D$3+1,""),0),"")</f>
        <v>860</v>
      </c>
      <c r="E105" s="54">
        <f ca="1">IFERROR(VLOOKUP($A105,INDIRECT("'"&amp;Publication!E$2-1&amp;"'!B4:R300"),IF(E$3&gt;1,E$3+1,""),0),"")</f>
        <v>415</v>
      </c>
      <c r="F105" s="54">
        <f ca="1">IFERROR(VLOOKUP($A105,INDIRECT("'"&amp;Publication!F$2-1&amp;"'!B4:R300"),IF(F$3&gt;1,F$3+1,""),0),"")</f>
        <v>745</v>
      </c>
      <c r="G105" s="54">
        <f ca="1">IFERROR(VLOOKUP($A105,INDIRECT("'"&amp;Publication!G$2-1&amp;"'!B4:R300"),IF(G$3&gt;1,G$3+1,""),0),"")</f>
        <v>770</v>
      </c>
      <c r="H105" s="54">
        <f ca="1">IFERROR(VLOOKUP($A105,INDIRECT("'"&amp;Publication!H$2-1&amp;"'!B4:R300"),IF(H$3&gt;1,H$3+1,""),0),"")</f>
        <v>515</v>
      </c>
      <c r="I105" s="54">
        <f ca="1">IFERROR(VLOOKUP($A105,INDIRECT("'"&amp;Publication!I$2-1&amp;"'!B4:R300"),IF(I$3&gt;1,I$3+1,""),0),"")</f>
        <v>10</v>
      </c>
      <c r="J105" s="54">
        <f ca="1">IFERROR(VLOOKUP($A105,INDIRECT("'"&amp;Publication!J$2-1&amp;"'!B4:R300"),IF(J$3&gt;1,J$3+1,""),0),"")</f>
        <v>20</v>
      </c>
      <c r="K105" s="54">
        <f ca="1">IFERROR(VLOOKUP($A105,INDIRECT("'"&amp;Publication!K$2-1&amp;"'!B4:R300"),IF(K$3&gt;1,K$3+1,""),0),"")</f>
        <v>0</v>
      </c>
      <c r="L105" s="54">
        <f ca="1">IFERROR(VLOOKUP($A105,INDIRECT("'"&amp;Publication!L$2-1&amp;"'!B4:R300"),IF(L$3&gt;1,L$3+1,""),0),"")</f>
        <v>0</v>
      </c>
      <c r="M105" s="54" t="str">
        <f ca="1">IFERROR(VLOOKUP($A105,INDIRECT("'"&amp;Publication!M$2-1&amp;"'!B4:R300"),IF(M$3&gt;1,M$3+1,""),0),"")</f>
        <v/>
      </c>
      <c r="N105" s="54" t="str">
        <f ca="1">IFERROR(VLOOKUP($A105,INDIRECT("'"&amp;Publication!N$2-1&amp;"'!B4:R300"),IF(N$3&gt;1,N$3+1,""),0),"")</f>
        <v/>
      </c>
      <c r="O105" s="54" t="str">
        <f ca="1">IFERROR(VLOOKUP($A105,INDIRECT("'"&amp;Publication!O$2-1&amp;"'!B4:R300"),IF(O$3&gt;1,O$3+1,""),0),"")</f>
        <v/>
      </c>
    </row>
    <row r="106" spans="1:15" ht="17.25" customHeight="1" x14ac:dyDescent="0.35">
      <c r="A106" s="52" t="s">
        <v>94</v>
      </c>
      <c r="B106" s="119" t="str">
        <f>IF(OR(ISBLANK(VLOOKUP(A106,'EUROSTAT-Code'!$A$3:$D$698,4,0)),ISNA(VLOOKUP(A106,'EUROSTAT-Code'!$A$3:$D$698,4,0))),"",VLOOKUP(A106,'EUROSTAT-Code'!$A$3:$D$698,4,0))</f>
        <v/>
      </c>
      <c r="C106" s="53" t="s">
        <v>1667</v>
      </c>
      <c r="D106" s="54" t="str">
        <f ca="1">IFERROR(VLOOKUP($A106,INDIRECT("'"&amp;Publication!D$2-1&amp;"'!B4:R300"),IF(D$3&gt;1,D$3+1,""),0),"")</f>
        <v/>
      </c>
      <c r="E106" s="54">
        <f ca="1">IFERROR(VLOOKUP($A106,INDIRECT("'"&amp;Publication!E$2-1&amp;"'!B4:R300"),IF(E$3&gt;1,E$3+1,""),0),"")</f>
        <v>5</v>
      </c>
      <c r="F106" s="54" t="str">
        <f ca="1">IFERROR(VLOOKUP($A106,INDIRECT("'"&amp;Publication!F$2-1&amp;"'!B4:R300"),IF(F$3&gt;1,F$3+1,""),0),"")</f>
        <v/>
      </c>
      <c r="G106" s="54">
        <f ca="1">IFERROR(VLOOKUP($A106,INDIRECT("'"&amp;Publication!G$2-1&amp;"'!B4:R300"),IF(G$3&gt;1,G$3+1,""),0),"")</f>
        <v>10</v>
      </c>
      <c r="H106" s="54">
        <f ca="1">IFERROR(VLOOKUP($A106,INDIRECT("'"&amp;Publication!H$2-1&amp;"'!B4:R300"),IF(H$3&gt;1,H$3+1,""),0),"")</f>
        <v>20</v>
      </c>
      <c r="I106" s="54">
        <f ca="1">IFERROR(VLOOKUP($A106,INDIRECT("'"&amp;Publication!I$2-1&amp;"'!B4:R300"),IF(I$3&gt;1,I$3+1,""),0),"")</f>
        <v>5</v>
      </c>
      <c r="J106" s="54">
        <f ca="1">IFERROR(VLOOKUP($A106,INDIRECT("'"&amp;Publication!J$2-1&amp;"'!B4:R300"),IF(J$3&gt;1,J$3+1,""),0),"")</f>
        <v>25</v>
      </c>
      <c r="K106" s="54">
        <f ca="1">IFERROR(VLOOKUP($A106,INDIRECT("'"&amp;Publication!K$2-1&amp;"'!B4:R300"),IF(K$3&gt;1,K$3+1,""),0),"")</f>
        <v>30</v>
      </c>
      <c r="L106" s="54" t="str">
        <f ca="1">IFERROR(VLOOKUP($A106,INDIRECT("'"&amp;Publication!L$2-1&amp;"'!B4:R300"),IF(L$3&gt;1,L$3+1,""),0),"")</f>
        <v/>
      </c>
      <c r="M106" s="54" t="str">
        <f ca="1">IFERROR(VLOOKUP($A106,INDIRECT("'"&amp;Publication!M$2-1&amp;"'!B4:R300"),IF(M$3&gt;1,M$3+1,""),0),"")</f>
        <v/>
      </c>
      <c r="N106" s="54">
        <f ca="1">IFERROR(VLOOKUP($A106,INDIRECT("'"&amp;Publication!N$2-1&amp;"'!B4:R300"),IF(N$3&gt;1,N$3+1,""),0),"")</f>
        <v>0</v>
      </c>
      <c r="O106" s="54">
        <f ca="1">IFERROR(VLOOKUP($A106,INDIRECT("'"&amp;Publication!O$2-1&amp;"'!B4:R300"),IF(O$3&gt;1,O$3+1,""),0),"")</f>
        <v>15</v>
      </c>
    </row>
    <row r="107" spans="1:15" ht="17.25" customHeight="1" x14ac:dyDescent="0.35">
      <c r="A107" s="52" t="s">
        <v>288</v>
      </c>
      <c r="B107" s="119" t="str">
        <f>IF(OR(ISBLANK(VLOOKUP(A107,'EUROSTAT-Code'!$A$3:$D$698,4,0)),ISNA(VLOOKUP(A107,'EUROSTAT-Code'!$A$3:$D$698,4,0))),"",VLOOKUP(A107,'EUROSTAT-Code'!$A$3:$D$698,4,0))</f>
        <v/>
      </c>
      <c r="C107" s="53" t="s">
        <v>1127</v>
      </c>
      <c r="D107" s="54">
        <f ca="1">IFERROR(VLOOKUP($A107,INDIRECT("'"&amp;Publication!D$2-1&amp;"'!B4:R300"),IF(D$3&gt;1,D$3+1,""),0),"")</f>
        <v>920</v>
      </c>
      <c r="E107" s="54">
        <f ca="1">IFERROR(VLOOKUP($A107,INDIRECT("'"&amp;Publication!E$2-1&amp;"'!B4:R300"),IF(E$3&gt;1,E$3+1,""),0),"")</f>
        <v>1505</v>
      </c>
      <c r="F107" s="54">
        <f ca="1">IFERROR(VLOOKUP($A107,INDIRECT("'"&amp;Publication!F$2-1&amp;"'!B4:R300"),IF(F$3&gt;1,F$3+1,""),0),"")</f>
        <v>955</v>
      </c>
      <c r="G107" s="54">
        <f ca="1">IFERROR(VLOOKUP($A107,INDIRECT("'"&amp;Publication!G$2-1&amp;"'!B4:R300"),IF(G$3&gt;1,G$3+1,""),0),"")</f>
        <v>15</v>
      </c>
      <c r="H107" s="54">
        <f ca="1">IFERROR(VLOOKUP($A107,INDIRECT("'"&amp;Publication!H$2-1&amp;"'!B4:R300"),IF(H$3&gt;1,H$3+1,""),0),"")</f>
        <v>0</v>
      </c>
      <c r="I107" s="54">
        <f ca="1">IFERROR(VLOOKUP($A107,INDIRECT("'"&amp;Publication!I$2-1&amp;"'!B4:R300"),IF(I$3&gt;1,I$3+1,""),0),"")</f>
        <v>905</v>
      </c>
      <c r="J107" s="54">
        <f ca="1">IFERROR(VLOOKUP($A107,INDIRECT("'"&amp;Publication!J$2-1&amp;"'!B4:R300"),IF(J$3&gt;1,J$3+1,""),0),"")</f>
        <v>925</v>
      </c>
      <c r="K107" s="54">
        <f ca="1">IFERROR(VLOOKUP($A107,INDIRECT("'"&amp;Publication!K$2-1&amp;"'!B4:R300"),IF(K$3&gt;1,K$3+1,""),0),"")</f>
        <v>785</v>
      </c>
      <c r="L107" s="54">
        <f ca="1">IFERROR(VLOOKUP($A107,INDIRECT("'"&amp;Publication!L$2-1&amp;"'!B4:R300"),IF(L$3&gt;1,L$3+1,""),0),"")</f>
        <v>630</v>
      </c>
      <c r="M107" s="54">
        <f ca="1">IFERROR(VLOOKUP($A107,INDIRECT("'"&amp;Publication!M$2-1&amp;"'!B4:R300"),IF(M$3&gt;1,M$3+1,""),0),"")</f>
        <v>515</v>
      </c>
      <c r="N107" s="54">
        <f ca="1">IFERROR(VLOOKUP($A107,INDIRECT("'"&amp;Publication!N$2-1&amp;"'!B4:R300"),IF(N$3&gt;1,N$3+1,""),0),"")</f>
        <v>450</v>
      </c>
      <c r="O107" s="54">
        <f ca="1">IFERROR(VLOOKUP($A107,INDIRECT("'"&amp;Publication!O$2-1&amp;"'!B4:R300"),IF(O$3&gt;1,O$3+1,""),0),"")</f>
        <v>320</v>
      </c>
    </row>
    <row r="108" spans="1:15" ht="17.25" customHeight="1" x14ac:dyDescent="0.35">
      <c r="A108" s="52" t="s">
        <v>96</v>
      </c>
      <c r="B108" s="119" t="str">
        <f>IF(OR(ISBLANK(VLOOKUP(A108,'EUROSTAT-Code'!$A$3:$D$698,4,0)),ISNA(VLOOKUP(A108,'EUROSTAT-Code'!$A$3:$D$698,4,0))),"",VLOOKUP(A108,'EUROSTAT-Code'!$A$3:$D$698,4,0))</f>
        <v/>
      </c>
      <c r="C108" s="53" t="s">
        <v>1128</v>
      </c>
      <c r="D108" s="54" t="str">
        <f ca="1">IFERROR(VLOOKUP($A108,INDIRECT("'"&amp;Publication!D$2-1&amp;"'!B4:R300"),IF(D$3&gt;1,D$3+1,""),0),"")</f>
        <v/>
      </c>
      <c r="E108" s="54" t="str">
        <f ca="1">IFERROR(VLOOKUP($A108,INDIRECT("'"&amp;Publication!E$2-1&amp;"'!B4:R300"),IF(E$3&gt;1,E$3+1,""),0),"")</f>
        <v/>
      </c>
      <c r="F108" s="54" t="str">
        <f ca="1">IFERROR(VLOOKUP($A108,INDIRECT("'"&amp;Publication!F$2-1&amp;"'!B4:R300"),IF(F$3&gt;1,F$3+1,""),0),"")</f>
        <v/>
      </c>
      <c r="G108" s="54" t="str">
        <f ca="1">IFERROR(VLOOKUP($A108,INDIRECT("'"&amp;Publication!G$2-1&amp;"'!B4:R300"),IF(G$3&gt;1,G$3+1,""),0),"")</f>
        <v/>
      </c>
      <c r="H108" s="54">
        <f ca="1">IFERROR(VLOOKUP($A108,INDIRECT("'"&amp;Publication!H$2-1&amp;"'!B4:R300"),IF(H$3&gt;1,H$3+1,""),0),"")</f>
        <v>5</v>
      </c>
      <c r="I108" s="54">
        <f ca="1">IFERROR(VLOOKUP($A108,INDIRECT("'"&amp;Publication!I$2-1&amp;"'!B4:R300"),IF(I$3&gt;1,I$3+1,""),0),"")</f>
        <v>20</v>
      </c>
      <c r="J108" s="54">
        <f ca="1">IFERROR(VLOOKUP($A108,INDIRECT("'"&amp;Publication!J$2-1&amp;"'!B4:R300"),IF(J$3&gt;1,J$3+1,""),0),"")</f>
        <v>20</v>
      </c>
      <c r="K108" s="54">
        <f ca="1">IFERROR(VLOOKUP($A108,INDIRECT("'"&amp;Publication!K$2-1&amp;"'!B4:R300"),IF(K$3&gt;1,K$3+1,""),0),"")</f>
        <v>70</v>
      </c>
      <c r="L108" s="54">
        <f ca="1">IFERROR(VLOOKUP($A108,INDIRECT("'"&amp;Publication!L$2-1&amp;"'!B4:R300"),IF(L$3&gt;1,L$3+1,""),0),"")</f>
        <v>90</v>
      </c>
      <c r="M108" s="54">
        <f ca="1">IFERROR(VLOOKUP($A108,INDIRECT("'"&amp;Publication!M$2-1&amp;"'!B4:R300"),IF(M$3&gt;1,M$3+1,""),0),"")</f>
        <v>95</v>
      </c>
      <c r="N108" s="54">
        <f ca="1">IFERROR(VLOOKUP($A108,INDIRECT("'"&amp;Publication!N$2-1&amp;"'!B4:R300"),IF(N$3&gt;1,N$3+1,""),0),"")</f>
        <v>100</v>
      </c>
      <c r="O108" s="54">
        <f ca="1">IFERROR(VLOOKUP($A108,INDIRECT("'"&amp;Publication!O$2-1&amp;"'!B4:R300"),IF(O$3&gt;1,O$3+1,""),0),"")</f>
        <v>110</v>
      </c>
    </row>
    <row r="109" spans="1:15" ht="17.25" customHeight="1" x14ac:dyDescent="0.35">
      <c r="A109" s="52" t="s">
        <v>98</v>
      </c>
      <c r="B109" s="119" t="str">
        <f>IF(OR(ISBLANK(VLOOKUP(A109,'EUROSTAT-Code'!$A$3:$D$698,4,0)),ISNA(VLOOKUP(A109,'EUROSTAT-Code'!$A$3:$D$698,4,0))),"",VLOOKUP(A109,'EUROSTAT-Code'!$A$3:$D$698,4,0))</f>
        <v/>
      </c>
      <c r="C109" s="53" t="s">
        <v>1129</v>
      </c>
      <c r="D109" s="54">
        <f ca="1">IFERROR(VLOOKUP($A109,INDIRECT("'"&amp;Publication!D$2-1&amp;"'!B4:R300"),IF(D$3&gt;1,D$3+1,""),0),"")</f>
        <v>1225</v>
      </c>
      <c r="E109" s="54">
        <f ca="1">IFERROR(VLOOKUP($A109,INDIRECT("'"&amp;Publication!E$2-1&amp;"'!B4:R300"),IF(E$3&gt;1,E$3+1,""),0),"")</f>
        <v>2715</v>
      </c>
      <c r="F109" s="54">
        <f ca="1">IFERROR(VLOOKUP($A109,INDIRECT("'"&amp;Publication!F$2-1&amp;"'!B4:R300"),IF(F$3&gt;1,F$3+1,""),0),"")</f>
        <v>1435</v>
      </c>
      <c r="G109" s="54">
        <f ca="1">IFERROR(VLOOKUP($A109,INDIRECT("'"&amp;Publication!G$2-1&amp;"'!B4:R300"),IF(G$3&gt;1,G$3+1,""),0),"")</f>
        <v>1315</v>
      </c>
      <c r="H109" s="54">
        <f ca="1">IFERROR(VLOOKUP($A109,INDIRECT("'"&amp;Publication!H$2-1&amp;"'!B4:R300"),IF(H$3&gt;1,H$3+1,""),0),"")</f>
        <v>1815</v>
      </c>
      <c r="I109" s="54">
        <f ca="1">IFERROR(VLOOKUP($A109,INDIRECT("'"&amp;Publication!I$2-1&amp;"'!B4:R300"),IF(I$3&gt;1,I$3+1,""),0),"")</f>
        <v>1225</v>
      </c>
      <c r="J109" s="54">
        <f ca="1">IFERROR(VLOOKUP($A109,INDIRECT("'"&amp;Publication!J$2-1&amp;"'!B4:R300"),IF(J$3&gt;1,J$3+1,""),0),"")</f>
        <v>935</v>
      </c>
      <c r="K109" s="54">
        <f ca="1">IFERROR(VLOOKUP($A109,INDIRECT("'"&amp;Publication!K$2-1&amp;"'!B4:R300"),IF(K$3&gt;1,K$3+1,""),0),"")</f>
        <v>1065</v>
      </c>
      <c r="L109" s="54">
        <f ca="1">IFERROR(VLOOKUP($A109,INDIRECT("'"&amp;Publication!L$2-1&amp;"'!B4:R300"),IF(L$3&gt;1,L$3+1,""),0),"")</f>
        <v>710</v>
      </c>
      <c r="M109" s="54">
        <f ca="1">IFERROR(VLOOKUP($A109,INDIRECT("'"&amp;Publication!M$2-1&amp;"'!B4:R300"),IF(M$3&gt;1,M$3+1,""),0),"")</f>
        <v>1375</v>
      </c>
      <c r="N109" s="54">
        <f ca="1">IFERROR(VLOOKUP($A109,INDIRECT("'"&amp;Publication!N$2-1&amp;"'!B4:R300"),IF(N$3&gt;1,N$3+1,""),0),"")</f>
        <v>1210</v>
      </c>
      <c r="O109" s="54">
        <f ca="1">IFERROR(VLOOKUP($A109,INDIRECT("'"&amp;Publication!O$2-1&amp;"'!B4:R300"),IF(O$3&gt;1,O$3+1,""),0),"")</f>
        <v>1340</v>
      </c>
    </row>
    <row r="110" spans="1:15" ht="17.25" customHeight="1" x14ac:dyDescent="0.35">
      <c r="A110" s="52" t="s">
        <v>100</v>
      </c>
      <c r="B110" s="119" t="str">
        <f>IF(OR(ISBLANK(VLOOKUP(A110,'EUROSTAT-Code'!$A$3:$D$698,4,0)),ISNA(VLOOKUP(A110,'EUROSTAT-Code'!$A$3:$D$698,4,0))),"",VLOOKUP(A110,'EUROSTAT-Code'!$A$3:$D$698,4,0))</f>
        <v/>
      </c>
      <c r="C110" s="53" t="s">
        <v>1668</v>
      </c>
      <c r="D110" s="54">
        <f ca="1">IFERROR(VLOOKUP($A110,INDIRECT("'"&amp;Publication!D$2-1&amp;"'!B4:R300"),IF(D$3&gt;1,D$3+1,""),0),"")</f>
        <v>75</v>
      </c>
      <c r="E110" s="54">
        <f ca="1">IFERROR(VLOOKUP($A110,INDIRECT("'"&amp;Publication!E$2-1&amp;"'!B4:R300"),IF(E$3&gt;1,E$3+1,""),0),"")</f>
        <v>70</v>
      </c>
      <c r="F110" s="54">
        <f ca="1">IFERROR(VLOOKUP($A110,INDIRECT("'"&amp;Publication!F$2-1&amp;"'!B4:R300"),IF(F$3&gt;1,F$3+1,""),0),"")</f>
        <v>95</v>
      </c>
      <c r="G110" s="54">
        <f ca="1">IFERROR(VLOOKUP($A110,INDIRECT("'"&amp;Publication!G$2-1&amp;"'!B4:R300"),IF(G$3&gt;1,G$3+1,""),0),"")</f>
        <v>100</v>
      </c>
      <c r="H110" s="54">
        <f ca="1">IFERROR(VLOOKUP($A110,INDIRECT("'"&amp;Publication!H$2-1&amp;"'!B4:R300"),IF(H$3&gt;1,H$3+1,""),0),"")</f>
        <v>85</v>
      </c>
      <c r="I110" s="54">
        <f ca="1">IFERROR(VLOOKUP($A110,INDIRECT("'"&amp;Publication!I$2-1&amp;"'!B4:R300"),IF(I$3&gt;1,I$3+1,""),0),"")</f>
        <v>50</v>
      </c>
      <c r="J110" s="54">
        <f ca="1">IFERROR(VLOOKUP($A110,INDIRECT("'"&amp;Publication!J$2-1&amp;"'!B4:R300"),IF(J$3&gt;1,J$3+1,""),0),"")</f>
        <v>75</v>
      </c>
      <c r="K110" s="54">
        <f ca="1">IFERROR(VLOOKUP($A110,INDIRECT("'"&amp;Publication!K$2-1&amp;"'!B4:R300"),IF(K$3&gt;1,K$3+1,""),0),"")</f>
        <v>55</v>
      </c>
      <c r="L110" s="54">
        <f ca="1">IFERROR(VLOOKUP($A110,INDIRECT("'"&amp;Publication!L$2-1&amp;"'!B4:R300"),IF(L$3&gt;1,L$3+1,""),0),"")</f>
        <v>95</v>
      </c>
      <c r="M110" s="54">
        <f ca="1">IFERROR(VLOOKUP($A110,INDIRECT("'"&amp;Publication!M$2-1&amp;"'!B4:R300"),IF(M$3&gt;1,M$3+1,""),0),"")</f>
        <v>70</v>
      </c>
      <c r="N110" s="54">
        <f ca="1">IFERROR(VLOOKUP($A110,INDIRECT("'"&amp;Publication!N$2-1&amp;"'!B4:R300"),IF(N$3&gt;1,N$3+1,""),0),"")</f>
        <v>60</v>
      </c>
      <c r="O110" s="54">
        <f ca="1">IFERROR(VLOOKUP($A110,INDIRECT("'"&amp;Publication!O$2-1&amp;"'!B4:R300"),IF(O$3&gt;1,O$3+1,""),0),"")</f>
        <v>90</v>
      </c>
    </row>
    <row r="111" spans="1:15" ht="17.25" customHeight="1" x14ac:dyDescent="0.35">
      <c r="A111" s="52" t="s">
        <v>601</v>
      </c>
      <c r="B111" s="119"/>
      <c r="C111" s="53" t="s">
        <v>1133</v>
      </c>
      <c r="D111" s="54" t="str">
        <f ca="1">IFERROR(VLOOKUP($A111,INDIRECT("'"&amp;Publication!D$2-1&amp;"'!B4:R300"),IF(D$3&gt;1,D$3+1,""),0),"")</f>
        <v/>
      </c>
      <c r="E111" s="54" t="str">
        <f ca="1">IFERROR(VLOOKUP($A111,INDIRECT("'"&amp;Publication!E$2-1&amp;"'!B4:R300"),IF(E$3&gt;1,E$3+1,""),0),"")</f>
        <v/>
      </c>
      <c r="F111" s="54" t="str">
        <f ca="1">IFERROR(VLOOKUP($A111,INDIRECT("'"&amp;Publication!F$2-1&amp;"'!B4:R300"),IF(F$3&gt;1,F$3+1,""),0),"")</f>
        <v/>
      </c>
      <c r="G111" s="54" t="str">
        <f ca="1">IFERROR(VLOOKUP($A111,INDIRECT("'"&amp;Publication!G$2-1&amp;"'!B4:R300"),IF(G$3&gt;1,G$3+1,""),0),"")</f>
        <v/>
      </c>
      <c r="H111" s="54" t="str">
        <f ca="1">IFERROR(VLOOKUP($A111,INDIRECT("'"&amp;Publication!H$2-1&amp;"'!B4:R300"),IF(H$3&gt;1,H$3+1,""),0),"")</f>
        <v/>
      </c>
      <c r="I111" s="54" t="str">
        <f ca="1">IFERROR(VLOOKUP($A111,INDIRECT("'"&amp;Publication!I$2-1&amp;"'!B4:R300"),IF(I$3&gt;1,I$3+1,""),0),"")</f>
        <v/>
      </c>
      <c r="J111" s="54" t="str">
        <f ca="1">IFERROR(VLOOKUP($A111,INDIRECT("'"&amp;Publication!J$2-1&amp;"'!B4:R300"),IF(J$3&gt;1,J$3+1,""),0),"")</f>
        <v/>
      </c>
      <c r="K111" s="54" t="str">
        <f ca="1">IFERROR(VLOOKUP($A111,INDIRECT("'"&amp;Publication!K$2-1&amp;"'!B4:R300"),IF(K$3&gt;1,K$3+1,""),0),"")</f>
        <v/>
      </c>
      <c r="L111" s="54" t="str">
        <f ca="1">IFERROR(VLOOKUP($A111,INDIRECT("'"&amp;Publication!L$2-1&amp;"'!B4:R300"),IF(L$3&gt;1,L$3+1,""),0),"")</f>
        <v/>
      </c>
      <c r="M111" s="54">
        <f ca="1">IFERROR(VLOOKUP($A111,INDIRECT("'"&amp;Publication!M$2-1&amp;"'!B4:R300"),IF(M$3&gt;1,M$3+1,""),0),"")</f>
        <v>0</v>
      </c>
      <c r="N111" s="54" t="str">
        <f ca="1">IFERROR(VLOOKUP($A111,INDIRECT("'"&amp;Publication!N$2-1&amp;"'!B4:R300"),IF(N$3&gt;1,N$3+1,""),0),"")</f>
        <v/>
      </c>
      <c r="O111" s="54" t="str">
        <f ca="1">IFERROR(VLOOKUP($A111,INDIRECT("'"&amp;Publication!O$2-1&amp;"'!B4:R300"),IF(O$3&gt;1,O$3+1,""),0),"")</f>
        <v/>
      </c>
    </row>
    <row r="112" spans="1:15" ht="17.25" customHeight="1" x14ac:dyDescent="0.35">
      <c r="A112" s="52" t="s">
        <v>350</v>
      </c>
      <c r="B112" s="119" t="str">
        <f>IF(OR(ISBLANK(VLOOKUP(A112,'EUROSTAT-Code'!$A$3:$D$698,4,0)),ISNA(VLOOKUP(A112,'EUROSTAT-Code'!$A$3:$D$698,4,0))),"",VLOOKUP(A112,'EUROSTAT-Code'!$A$3:$D$698,4,0))</f>
        <v/>
      </c>
      <c r="C112" s="53" t="s">
        <v>1135</v>
      </c>
      <c r="D112" s="54" t="str">
        <f ca="1">IFERROR(VLOOKUP($A112,INDIRECT("'"&amp;Publication!D$2-1&amp;"'!B4:R300"),IF(D$3&gt;1,D$3+1,""),0),"")</f>
        <v/>
      </c>
      <c r="E112" s="54" t="str">
        <f ca="1">IFERROR(VLOOKUP($A112,INDIRECT("'"&amp;Publication!E$2-1&amp;"'!B4:R300"),IF(E$3&gt;1,E$3+1,""),0),"")</f>
        <v/>
      </c>
      <c r="F112" s="54" t="str">
        <f ca="1">IFERROR(VLOOKUP($A112,INDIRECT("'"&amp;Publication!F$2-1&amp;"'!B4:R300"),IF(F$3&gt;1,F$3+1,""),0),"")</f>
        <v/>
      </c>
      <c r="G112" s="54" t="str">
        <f ca="1">IFERROR(VLOOKUP($A112,INDIRECT("'"&amp;Publication!G$2-1&amp;"'!B4:R300"),IF(G$3&gt;1,G$3+1,""),0),"")</f>
        <v/>
      </c>
      <c r="H112" s="54" t="str">
        <f ca="1">IFERROR(VLOOKUP($A112,INDIRECT("'"&amp;Publication!H$2-1&amp;"'!B4:R300"),IF(H$3&gt;1,H$3+1,""),0),"")</f>
        <v/>
      </c>
      <c r="I112" s="54">
        <f ca="1">IFERROR(VLOOKUP($A112,INDIRECT("'"&amp;Publication!I$2-1&amp;"'!B4:R300"),IF(I$3&gt;1,I$3+1,""),0),"")</f>
        <v>200</v>
      </c>
      <c r="J112" s="54">
        <f ca="1">IFERROR(VLOOKUP($A112,INDIRECT("'"&amp;Publication!J$2-1&amp;"'!B4:R300"),IF(J$3&gt;1,J$3+1,""),0),"")</f>
        <v>180</v>
      </c>
      <c r="K112" s="54">
        <f ca="1">IFERROR(VLOOKUP($A112,INDIRECT("'"&amp;Publication!K$2-1&amp;"'!B4:R300"),IF(K$3&gt;1,K$3+1,""),0),"")</f>
        <v>105</v>
      </c>
      <c r="L112" s="54">
        <f ca="1">IFERROR(VLOOKUP($A112,INDIRECT("'"&amp;Publication!L$2-1&amp;"'!B4:R300"),IF(L$3&gt;1,L$3+1,""),0),"")</f>
        <v>115</v>
      </c>
      <c r="M112" s="54">
        <f ca="1">IFERROR(VLOOKUP($A112,INDIRECT("'"&amp;Publication!M$2-1&amp;"'!B4:R300"),IF(M$3&gt;1,M$3+1,""),0),"")</f>
        <v>45</v>
      </c>
      <c r="N112" s="54">
        <f ca="1">IFERROR(VLOOKUP($A112,INDIRECT("'"&amp;Publication!N$2-1&amp;"'!B4:R300"),IF(N$3&gt;1,N$3+1,""),0),"")</f>
        <v>5</v>
      </c>
      <c r="O112" s="54">
        <f ca="1">IFERROR(VLOOKUP($A112,INDIRECT("'"&amp;Publication!O$2-1&amp;"'!B4:R300"),IF(O$3&gt;1,O$3+1,""),0),"")</f>
        <v>30</v>
      </c>
    </row>
    <row r="113" spans="1:15" ht="17.25" customHeight="1" x14ac:dyDescent="0.35">
      <c r="A113" s="55" t="s">
        <v>101</v>
      </c>
      <c r="B113" s="55"/>
      <c r="C113" s="56" t="s">
        <v>1551</v>
      </c>
      <c r="D113" s="57">
        <f t="shared" ref="D113:N113" ca="1" si="3">SUM(D114:D203)</f>
        <v>65735</v>
      </c>
      <c r="E113" s="57">
        <f t="shared" ca="1" si="3"/>
        <v>56630</v>
      </c>
      <c r="F113" s="57">
        <f t="shared" ca="1" si="3"/>
        <v>50875</v>
      </c>
      <c r="G113" s="57">
        <f t="shared" ca="1" si="3"/>
        <v>52815</v>
      </c>
      <c r="H113" s="57">
        <f t="shared" ca="1" si="3"/>
        <v>54290</v>
      </c>
      <c r="I113" s="57">
        <f t="shared" ca="1" si="3"/>
        <v>47755</v>
      </c>
      <c r="J113" s="57">
        <f t="shared" ca="1" si="3"/>
        <v>40435</v>
      </c>
      <c r="K113" s="57">
        <f t="shared" ca="1" si="3"/>
        <v>37465</v>
      </c>
      <c r="L113" s="57">
        <f t="shared" ca="1" si="3"/>
        <v>39195</v>
      </c>
      <c r="M113" s="57">
        <f t="shared" ca="1" si="3"/>
        <v>36575</v>
      </c>
      <c r="N113" s="57">
        <f t="shared" ca="1" si="3"/>
        <v>32980</v>
      </c>
      <c r="O113" s="57">
        <f ca="1">SUM(O114:O203)</f>
        <v>35105</v>
      </c>
    </row>
    <row r="114" spans="1:15" ht="17.25" customHeight="1" x14ac:dyDescent="0.35">
      <c r="A114" s="58" t="s">
        <v>102</v>
      </c>
      <c r="B114" s="119" t="str">
        <f>IF(OR(ISBLANK(VLOOKUP(A114,'EUROSTAT-Code'!$A$3:$D$698,4,0)),ISNA(VLOOKUP(A114,'EUROSTAT-Code'!$A$3:$D$698,4,0))),"",VLOOKUP(A114,'EUROSTAT-Code'!$A$3:$D$698,4,0))</f>
        <v/>
      </c>
      <c r="C114" s="59" t="s">
        <v>103</v>
      </c>
      <c r="D114" s="60">
        <f ca="1">IFERROR(VLOOKUP($A114,INDIRECT("'"&amp;Publication!D$2-1&amp;"'!B4:R300"),IF(D$3&gt;1,D$3+1,""),0),"")</f>
        <v>0</v>
      </c>
      <c r="E114" s="60">
        <f ca="1">IFERROR(VLOOKUP($A114,INDIRECT("'"&amp;Publication!E$2-1&amp;"'!B4:R300"),IF(E$3&gt;1,E$3+1,""),0),"")</f>
        <v>20</v>
      </c>
      <c r="F114" s="60">
        <f ca="1">IFERROR(VLOOKUP($A114,INDIRECT("'"&amp;Publication!F$2-1&amp;"'!B4:R300"),IF(F$3&gt;1,F$3+1,""),0),"")</f>
        <v>0</v>
      </c>
      <c r="G114" s="60">
        <f ca="1">IFERROR(VLOOKUP($A114,INDIRECT("'"&amp;Publication!G$2-1&amp;"'!B4:R300"),IF(G$3&gt;1,G$3+1,""),0),"")</f>
        <v>15</v>
      </c>
      <c r="H114" s="60">
        <f ca="1">IFERROR(VLOOKUP($A114,INDIRECT("'"&amp;Publication!H$2-1&amp;"'!B4:R300"),IF(H$3&gt;1,H$3+1,""),0),"")</f>
        <v>70</v>
      </c>
      <c r="I114" s="60">
        <f ca="1">IFERROR(VLOOKUP($A114,INDIRECT("'"&amp;Publication!I$2-1&amp;"'!B4:R300"),IF(I$3&gt;1,I$3+1,""),0),"")</f>
        <v>85</v>
      </c>
      <c r="J114" s="60">
        <f ca="1">IFERROR(VLOOKUP($A114,INDIRECT("'"&amp;Publication!J$2-1&amp;"'!B4:R300"),IF(J$3&gt;1,J$3+1,""),0),"")</f>
        <v>50</v>
      </c>
      <c r="K114" s="60">
        <f ca="1">IFERROR(VLOOKUP($A114,INDIRECT("'"&amp;Publication!K$2-1&amp;"'!B4:R300"),IF(K$3&gt;1,K$3+1,""),0),"")</f>
        <v>20</v>
      </c>
      <c r="L114" s="60">
        <f ca="1">IFERROR(VLOOKUP($A114,INDIRECT("'"&amp;Publication!L$2-1&amp;"'!B4:R300"),IF(L$3&gt;1,L$3+1,""),0),"")</f>
        <v>55</v>
      </c>
      <c r="M114" s="60">
        <f ca="1">IFERROR(VLOOKUP($A114,INDIRECT("'"&amp;Publication!M$2-1&amp;"'!B4:R300"),IF(M$3&gt;1,M$3+1,""),0),"")</f>
        <v>25</v>
      </c>
      <c r="N114" s="60">
        <f ca="1">IFERROR(VLOOKUP($A114,INDIRECT("'"&amp;Publication!N$2-1&amp;"'!B4:R300"),IF(N$3&gt;1,N$3+1,""),0),"")</f>
        <v>5</v>
      </c>
      <c r="O114" s="60">
        <f ca="1">IFERROR(VLOOKUP($A114,INDIRECT("'"&amp;Publication!O$2-1&amp;"'!B4:R300"),IF(O$3&gt;1,O$3+1,""),0),"")</f>
        <v>5</v>
      </c>
    </row>
    <row r="115" spans="1:15" ht="17.25" customHeight="1" x14ac:dyDescent="0.35">
      <c r="A115" s="58" t="s">
        <v>104</v>
      </c>
      <c r="B115" s="119" t="str">
        <f>IF(OR(ISBLANK(VLOOKUP(A115,'EUROSTAT-Code'!$A$3:$D$698,4,0)),ISNA(VLOOKUP(A115,'EUROSTAT-Code'!$A$3:$D$698,4,0))),"",VLOOKUP(A115,'EUROSTAT-Code'!$A$3:$D$698,4,0))</f>
        <v/>
      </c>
      <c r="C115" s="59" t="s">
        <v>1137</v>
      </c>
      <c r="D115" s="60">
        <f ca="1">IFERROR(VLOOKUP($A115,INDIRECT("'"&amp;Publication!D$2-1&amp;"'!B4:R300"),IF(D$3&gt;1,D$3+1,""),0),"")</f>
        <v>105</v>
      </c>
      <c r="E115" s="60">
        <f ca="1">IFERROR(VLOOKUP($A115,INDIRECT("'"&amp;Publication!E$2-1&amp;"'!B4:R300"),IF(E$3&gt;1,E$3+1,""),0),"")</f>
        <v>55</v>
      </c>
      <c r="F115" s="60">
        <f ca="1">IFERROR(VLOOKUP($A115,INDIRECT("'"&amp;Publication!F$2-1&amp;"'!B4:R300"),IF(F$3&gt;1,F$3+1,""),0),"")</f>
        <v>45</v>
      </c>
      <c r="G115" s="60">
        <f ca="1">IFERROR(VLOOKUP($A115,INDIRECT("'"&amp;Publication!G$2-1&amp;"'!B4:R300"),IF(G$3&gt;1,G$3+1,""),0),"")</f>
        <v>65</v>
      </c>
      <c r="H115" s="60">
        <f ca="1">IFERROR(VLOOKUP($A115,INDIRECT("'"&amp;Publication!H$2-1&amp;"'!B4:R300"),IF(H$3&gt;1,H$3+1,""),0),"")</f>
        <v>95</v>
      </c>
      <c r="I115" s="60">
        <f ca="1">IFERROR(VLOOKUP($A115,INDIRECT("'"&amp;Publication!I$2-1&amp;"'!B4:R300"),IF(I$3&gt;1,I$3+1,""),0),"")</f>
        <v>45</v>
      </c>
      <c r="J115" s="60">
        <f ca="1">IFERROR(VLOOKUP($A115,INDIRECT("'"&amp;Publication!J$2-1&amp;"'!B4:R300"),IF(J$3&gt;1,J$3+1,""),0),"")</f>
        <v>190</v>
      </c>
      <c r="K115" s="60">
        <f ca="1">IFERROR(VLOOKUP($A115,INDIRECT("'"&amp;Publication!K$2-1&amp;"'!B4:R300"),IF(K$3&gt;1,K$3+1,""),0),"")</f>
        <v>265</v>
      </c>
      <c r="L115" s="60">
        <f ca="1">IFERROR(VLOOKUP($A115,INDIRECT("'"&amp;Publication!L$2-1&amp;"'!B4:R300"),IF(L$3&gt;1,L$3+1,""),0),"")</f>
        <v>100</v>
      </c>
      <c r="M115" s="60">
        <f ca="1">IFERROR(VLOOKUP($A115,INDIRECT("'"&amp;Publication!M$2-1&amp;"'!B4:R300"),IF(M$3&gt;1,M$3+1,""),0),"")</f>
        <v>20</v>
      </c>
      <c r="N115" s="60">
        <f ca="1">IFERROR(VLOOKUP($A115,INDIRECT("'"&amp;Publication!N$2-1&amp;"'!B4:R300"),IF(N$3&gt;1,N$3+1,""),0),"")</f>
        <v>10</v>
      </c>
      <c r="O115" s="60" t="str">
        <f ca="1">IFERROR(VLOOKUP($A115,INDIRECT("'"&amp;Publication!O$2-1&amp;"'!B4:R300"),IF(O$3&gt;1,O$3+1,""),0),"")</f>
        <v/>
      </c>
    </row>
    <row r="116" spans="1:15" ht="17.25" customHeight="1" x14ac:dyDescent="0.35">
      <c r="A116" s="58" t="s">
        <v>106</v>
      </c>
      <c r="B116" s="119" t="str">
        <f>IF(OR(ISBLANK(VLOOKUP(A116,'EUROSTAT-Code'!$A$3:$D$698,4,0)),ISNA(VLOOKUP(A116,'EUROSTAT-Code'!$A$3:$D$698,4,0))),"",VLOOKUP(A116,'EUROSTAT-Code'!$A$3:$D$698,4,0))</f>
        <v/>
      </c>
      <c r="C116" s="59" t="s">
        <v>1138</v>
      </c>
      <c r="D116" s="60">
        <f ca="1">IFERROR(VLOOKUP($A116,INDIRECT("'"&amp;Publication!D$2-1&amp;"'!B4:R300"),IF(D$3&gt;1,D$3+1,""),0),"")</f>
        <v>1330</v>
      </c>
      <c r="E116" s="60">
        <f ca="1">IFERROR(VLOOKUP($A116,INDIRECT("'"&amp;Publication!E$2-1&amp;"'!B4:R300"),IF(E$3&gt;1,E$3+1,""),0),"")</f>
        <v>2340</v>
      </c>
      <c r="F116" s="60">
        <f ca="1">IFERROR(VLOOKUP($A116,INDIRECT("'"&amp;Publication!F$2-1&amp;"'!B4:R300"),IF(F$3&gt;1,F$3+1,""),0),"")</f>
        <v>1490</v>
      </c>
      <c r="G116" s="60">
        <f ca="1">IFERROR(VLOOKUP($A116,INDIRECT("'"&amp;Publication!G$2-1&amp;"'!B4:R300"),IF(G$3&gt;1,G$3+1,""),0),"")</f>
        <v>940</v>
      </c>
      <c r="H116" s="60">
        <f ca="1">IFERROR(VLOOKUP($A116,INDIRECT("'"&amp;Publication!H$2-1&amp;"'!B4:R300"),IF(H$3&gt;1,H$3+1,""),0),"")</f>
        <v>190</v>
      </c>
      <c r="I116" s="60">
        <f ca="1">IFERROR(VLOOKUP($A116,INDIRECT("'"&amp;Publication!I$2-1&amp;"'!B4:R300"),IF(I$3&gt;1,I$3+1,""),0),"")</f>
        <v>90</v>
      </c>
      <c r="J116" s="60">
        <f ca="1">IFERROR(VLOOKUP($A116,INDIRECT("'"&amp;Publication!J$2-1&amp;"'!B4:R300"),IF(J$3&gt;1,J$3+1,""),0),"")</f>
        <v>65</v>
      </c>
      <c r="K116" s="60">
        <f ca="1">IFERROR(VLOOKUP($A116,INDIRECT("'"&amp;Publication!K$2-1&amp;"'!B4:R300"),IF(K$3&gt;1,K$3+1,""),0),"")</f>
        <v>30</v>
      </c>
      <c r="L116" s="60">
        <f ca="1">IFERROR(VLOOKUP($A116,INDIRECT("'"&amp;Publication!L$2-1&amp;"'!B4:R300"),IF(L$3&gt;1,L$3+1,""),0),"")</f>
        <v>215</v>
      </c>
      <c r="M116" s="60">
        <f ca="1">IFERROR(VLOOKUP($A116,INDIRECT("'"&amp;Publication!M$2-1&amp;"'!B4:R300"),IF(M$3&gt;1,M$3+1,""),0),"")</f>
        <v>130</v>
      </c>
      <c r="N116" s="60">
        <f ca="1">IFERROR(VLOOKUP($A116,INDIRECT("'"&amp;Publication!N$2-1&amp;"'!B4:R300"),IF(N$3&gt;1,N$3+1,""),0),"")</f>
        <v>210</v>
      </c>
      <c r="O116" s="60">
        <f ca="1">IFERROR(VLOOKUP($A116,INDIRECT("'"&amp;Publication!O$2-1&amp;"'!B4:R300"),IF(O$3&gt;1,O$3+1,""),0),"")</f>
        <v>130</v>
      </c>
    </row>
    <row r="117" spans="1:15" ht="17.25" customHeight="1" x14ac:dyDescent="0.35">
      <c r="A117" s="58" t="s">
        <v>108</v>
      </c>
      <c r="B117" s="119" t="str">
        <f>IF(OR(ISBLANK(VLOOKUP(A117,'EUROSTAT-Code'!$A$3:$D$698,4,0)),ISNA(VLOOKUP(A117,'EUROSTAT-Code'!$A$3:$D$698,4,0))),"",VLOOKUP(A117,'EUROSTAT-Code'!$A$3:$D$698,4,0))</f>
        <v/>
      </c>
      <c r="C117" s="59" t="s">
        <v>1139</v>
      </c>
      <c r="D117" s="60">
        <f ca="1">IFERROR(VLOOKUP($A117,INDIRECT("'"&amp;Publication!D$2-1&amp;"'!B4:R300"),IF(D$3&gt;1,D$3+1,""),0),"")</f>
        <v>3340</v>
      </c>
      <c r="E117" s="60">
        <f ca="1">IFERROR(VLOOKUP($A117,INDIRECT("'"&amp;Publication!E$2-1&amp;"'!B4:R300"),IF(E$3&gt;1,E$3+1,""),0),"")</f>
        <v>3130</v>
      </c>
      <c r="F117" s="60">
        <f ca="1">IFERROR(VLOOKUP($A117,INDIRECT("'"&amp;Publication!F$2-1&amp;"'!B4:R300"),IF(F$3&gt;1,F$3+1,""),0),"")</f>
        <v>3070</v>
      </c>
      <c r="G117" s="60">
        <f ca="1">IFERROR(VLOOKUP($A117,INDIRECT("'"&amp;Publication!G$2-1&amp;"'!B4:R300"),IF(G$3&gt;1,G$3+1,""),0),"")</f>
        <v>2410</v>
      </c>
      <c r="H117" s="60">
        <f ca="1">IFERROR(VLOOKUP($A117,INDIRECT("'"&amp;Publication!H$2-1&amp;"'!B4:R300"),IF(H$3&gt;1,H$3+1,""),0),"")</f>
        <v>2045</v>
      </c>
      <c r="I117" s="60">
        <f ca="1">IFERROR(VLOOKUP($A117,INDIRECT("'"&amp;Publication!I$2-1&amp;"'!B4:R300"),IF(I$3&gt;1,I$3+1,""),0),"")</f>
        <v>2655</v>
      </c>
      <c r="J117" s="60">
        <f ca="1">IFERROR(VLOOKUP($A117,INDIRECT("'"&amp;Publication!J$2-1&amp;"'!B4:R300"),IF(J$3&gt;1,J$3+1,""),0),"")</f>
        <v>2415</v>
      </c>
      <c r="K117" s="60">
        <f ca="1">IFERROR(VLOOKUP($A117,INDIRECT("'"&amp;Publication!K$2-1&amp;"'!B4:R300"),IF(K$3&gt;1,K$3+1,""),0),"")</f>
        <v>1835</v>
      </c>
      <c r="L117" s="60">
        <f ca="1">IFERROR(VLOOKUP($A117,INDIRECT("'"&amp;Publication!L$2-1&amp;"'!B4:R300"),IF(L$3&gt;1,L$3+1,""),0),"")</f>
        <v>2550</v>
      </c>
      <c r="M117" s="60">
        <f ca="1">IFERROR(VLOOKUP($A117,INDIRECT("'"&amp;Publication!M$2-1&amp;"'!B4:R300"),IF(M$3&gt;1,M$3+1,""),0),"")</f>
        <v>1870</v>
      </c>
      <c r="N117" s="60">
        <f ca="1">IFERROR(VLOOKUP($A117,INDIRECT("'"&amp;Publication!N$2-1&amp;"'!B4:R300"),IF(N$3&gt;1,N$3+1,""),0),"")</f>
        <v>2310</v>
      </c>
      <c r="O117" s="60">
        <f ca="1">IFERROR(VLOOKUP($A117,INDIRECT("'"&amp;Publication!O$2-1&amp;"'!B4:R300"),IF(O$3&gt;1,O$3+1,""),0),"")</f>
        <v>1305</v>
      </c>
    </row>
    <row r="118" spans="1:15" ht="17.25" customHeight="1" x14ac:dyDescent="0.35">
      <c r="A118" s="58" t="s">
        <v>110</v>
      </c>
      <c r="B118" s="119" t="str">
        <f>IF(OR(ISBLANK(VLOOKUP(A118,'EUROSTAT-Code'!$A$3:$D$698,4,0)),ISNA(VLOOKUP(A118,'EUROSTAT-Code'!$A$3:$D$698,4,0))),"",VLOOKUP(A118,'EUROSTAT-Code'!$A$3:$D$698,4,0))</f>
        <v/>
      </c>
      <c r="C118" s="59" t="s">
        <v>1140</v>
      </c>
      <c r="D118" s="60">
        <f ca="1">IFERROR(VLOOKUP($A118,INDIRECT("'"&amp;Publication!D$2-1&amp;"'!B4:R300"),IF(D$3&gt;1,D$3+1,""),0),"")</f>
        <v>95</v>
      </c>
      <c r="E118" s="60">
        <f ca="1">IFERROR(VLOOKUP($A118,INDIRECT("'"&amp;Publication!E$2-1&amp;"'!B4:R300"),IF(E$3&gt;1,E$3+1,""),0),"")</f>
        <v>55</v>
      </c>
      <c r="F118" s="60">
        <f ca="1">IFERROR(VLOOKUP($A118,INDIRECT("'"&amp;Publication!F$2-1&amp;"'!B4:R300"),IF(F$3&gt;1,F$3+1,""),0),"")</f>
        <v>75</v>
      </c>
      <c r="G118" s="60">
        <f ca="1">IFERROR(VLOOKUP($A118,INDIRECT("'"&amp;Publication!G$2-1&amp;"'!B4:R300"),IF(G$3&gt;1,G$3+1,""),0),"")</f>
        <v>215</v>
      </c>
      <c r="H118" s="60">
        <f ca="1">IFERROR(VLOOKUP($A118,INDIRECT("'"&amp;Publication!H$2-1&amp;"'!B4:R300"),IF(H$3&gt;1,H$3+1,""),0),"")</f>
        <v>175</v>
      </c>
      <c r="I118" s="60">
        <f ca="1">IFERROR(VLOOKUP($A118,INDIRECT("'"&amp;Publication!I$2-1&amp;"'!B4:R300"),IF(I$3&gt;1,I$3+1,""),0),"")</f>
        <v>220</v>
      </c>
      <c r="J118" s="60">
        <f ca="1">IFERROR(VLOOKUP($A118,INDIRECT("'"&amp;Publication!J$2-1&amp;"'!B4:R300"),IF(J$3&gt;1,J$3+1,""),0),"")</f>
        <v>50</v>
      </c>
      <c r="K118" s="60">
        <f ca="1">IFERROR(VLOOKUP($A118,INDIRECT("'"&amp;Publication!K$2-1&amp;"'!B4:R300"),IF(K$3&gt;1,K$3+1,""),0),"")</f>
        <v>40</v>
      </c>
      <c r="L118" s="60">
        <f ca="1">IFERROR(VLOOKUP($A118,INDIRECT("'"&amp;Publication!L$2-1&amp;"'!B4:R300"),IF(L$3&gt;1,L$3+1,""),0),"")</f>
        <v>110</v>
      </c>
      <c r="M118" s="60">
        <f ca="1">IFERROR(VLOOKUP($A118,INDIRECT("'"&amp;Publication!M$2-1&amp;"'!B4:R300"),IF(M$3&gt;1,M$3+1,""),0),"")</f>
        <v>45</v>
      </c>
      <c r="N118" s="60">
        <f ca="1">IFERROR(VLOOKUP($A118,INDIRECT("'"&amp;Publication!N$2-1&amp;"'!B4:R300"),IF(N$3&gt;1,N$3+1,""),0),"")</f>
        <v>55</v>
      </c>
      <c r="O118" s="60">
        <f ca="1">IFERROR(VLOOKUP($A118,INDIRECT("'"&amp;Publication!O$2-1&amp;"'!B4:R300"),IF(O$3&gt;1,O$3+1,""),0),"")</f>
        <v>15</v>
      </c>
    </row>
    <row r="119" spans="1:15" ht="17.25" customHeight="1" x14ac:dyDescent="0.35">
      <c r="A119" s="58" t="s">
        <v>112</v>
      </c>
      <c r="B119" s="119" t="str">
        <f>IF(OR(ISBLANK(VLOOKUP(A119,'EUROSTAT-Code'!$A$3:$D$698,4,0)),ISNA(VLOOKUP(A119,'EUROSTAT-Code'!$A$3:$D$698,4,0))),"",VLOOKUP(A119,'EUROSTAT-Code'!$A$3:$D$698,4,0))</f>
        <v/>
      </c>
      <c r="C119" s="59" t="s">
        <v>1142</v>
      </c>
      <c r="D119" s="60">
        <f ca="1">IFERROR(VLOOKUP($A119,INDIRECT("'"&amp;Publication!D$2-1&amp;"'!B4:R300"),IF(D$3&gt;1,D$3+1,""),0),"")</f>
        <v>165</v>
      </c>
      <c r="E119" s="60">
        <f ca="1">IFERROR(VLOOKUP($A119,INDIRECT("'"&amp;Publication!E$2-1&amp;"'!B4:R300"),IF(E$3&gt;1,E$3+1,""),0),"")</f>
        <v>420</v>
      </c>
      <c r="F119" s="60">
        <f ca="1">IFERROR(VLOOKUP($A119,INDIRECT("'"&amp;Publication!F$2-1&amp;"'!B4:R300"),IF(F$3&gt;1,F$3+1,""),0),"")</f>
        <v>220</v>
      </c>
      <c r="G119" s="60">
        <f ca="1">IFERROR(VLOOKUP($A119,INDIRECT("'"&amp;Publication!G$2-1&amp;"'!B4:R300"),IF(G$3&gt;1,G$3+1,""),0),"")</f>
        <v>620</v>
      </c>
      <c r="H119" s="60">
        <f ca="1">IFERROR(VLOOKUP($A119,INDIRECT("'"&amp;Publication!H$2-1&amp;"'!B4:R300"),IF(H$3&gt;1,H$3+1,""),0),"")</f>
        <v>580</v>
      </c>
      <c r="I119" s="60">
        <f ca="1">IFERROR(VLOOKUP($A119,INDIRECT("'"&amp;Publication!I$2-1&amp;"'!B4:R300"),IF(I$3&gt;1,I$3+1,""),0),"")</f>
        <v>655</v>
      </c>
      <c r="J119" s="60">
        <f ca="1">IFERROR(VLOOKUP($A119,INDIRECT("'"&amp;Publication!J$2-1&amp;"'!B4:R300"),IF(J$3&gt;1,J$3+1,""),0),"")</f>
        <v>600</v>
      </c>
      <c r="K119" s="60">
        <f ca="1">IFERROR(VLOOKUP($A119,INDIRECT("'"&amp;Publication!K$2-1&amp;"'!B4:R300"),IF(K$3&gt;1,K$3+1,""),0),"")</f>
        <v>220</v>
      </c>
      <c r="L119" s="60">
        <f ca="1">IFERROR(VLOOKUP($A119,INDIRECT("'"&amp;Publication!L$2-1&amp;"'!B4:R300"),IF(L$3&gt;1,L$3+1,""),0),"")</f>
        <v>280</v>
      </c>
      <c r="M119" s="60">
        <f ca="1">IFERROR(VLOOKUP($A119,INDIRECT("'"&amp;Publication!M$2-1&amp;"'!B4:R300"),IF(M$3&gt;1,M$3+1,""),0),"")</f>
        <v>200</v>
      </c>
      <c r="N119" s="60">
        <f ca="1">IFERROR(VLOOKUP($A119,INDIRECT("'"&amp;Publication!N$2-1&amp;"'!B4:R300"),IF(N$3&gt;1,N$3+1,""),0),"")</f>
        <v>375</v>
      </c>
      <c r="O119" s="60">
        <f ca="1">IFERROR(VLOOKUP($A119,INDIRECT("'"&amp;Publication!O$2-1&amp;"'!B4:R300"),IF(O$3&gt;1,O$3+1,""),0),"")</f>
        <v>55</v>
      </c>
    </row>
    <row r="120" spans="1:15" ht="17.25" customHeight="1" x14ac:dyDescent="0.35">
      <c r="A120" s="58" t="s">
        <v>114</v>
      </c>
      <c r="B120" s="119" t="str">
        <f>IF(OR(ISBLANK(VLOOKUP(A120,'EUROSTAT-Code'!$A$3:$D$698,4,0)),ISNA(VLOOKUP(A120,'EUROSTAT-Code'!$A$3:$D$698,4,0))),"",VLOOKUP(A120,'EUROSTAT-Code'!$A$3:$D$698,4,0))</f>
        <v/>
      </c>
      <c r="C120" s="59" t="s">
        <v>1144</v>
      </c>
      <c r="D120" s="60">
        <f ca="1">IFERROR(VLOOKUP($A120,INDIRECT("'"&amp;Publication!D$2-1&amp;"'!B4:R300"),IF(D$3&gt;1,D$3+1,""),0),"")</f>
        <v>5365</v>
      </c>
      <c r="E120" s="60">
        <f ca="1">IFERROR(VLOOKUP($A120,INDIRECT("'"&amp;Publication!E$2-1&amp;"'!B4:R300"),IF(E$3&gt;1,E$3+1,""),0),"")</f>
        <v>4775</v>
      </c>
      <c r="F120" s="60">
        <f ca="1">IFERROR(VLOOKUP($A120,INDIRECT("'"&amp;Publication!F$2-1&amp;"'!B4:R300"),IF(F$3&gt;1,F$3+1,""),0),"")</f>
        <v>4925</v>
      </c>
      <c r="G120" s="60">
        <f ca="1">IFERROR(VLOOKUP($A120,INDIRECT("'"&amp;Publication!G$2-1&amp;"'!B4:R300"),IF(G$3&gt;1,G$3+1,""),0),"")</f>
        <v>5240</v>
      </c>
      <c r="H120" s="60">
        <f ca="1">IFERROR(VLOOKUP($A120,INDIRECT("'"&amp;Publication!H$2-1&amp;"'!B4:R300"),IF(H$3&gt;1,H$3+1,""),0),"")</f>
        <v>5265</v>
      </c>
      <c r="I120" s="60">
        <f ca="1">IFERROR(VLOOKUP($A120,INDIRECT("'"&amp;Publication!I$2-1&amp;"'!B4:R300"),IF(I$3&gt;1,I$3+1,""),0),"")</f>
        <v>5065</v>
      </c>
      <c r="J120" s="60">
        <f ca="1">IFERROR(VLOOKUP($A120,INDIRECT("'"&amp;Publication!J$2-1&amp;"'!B4:R300"),IF(J$3&gt;1,J$3+1,""),0),"")</f>
        <v>5125</v>
      </c>
      <c r="K120" s="60">
        <f ca="1">IFERROR(VLOOKUP($A120,INDIRECT("'"&amp;Publication!K$2-1&amp;"'!B4:R300"),IF(K$3&gt;1,K$3+1,""),0),"")</f>
        <v>5125</v>
      </c>
      <c r="L120" s="60">
        <f ca="1">IFERROR(VLOOKUP($A120,INDIRECT("'"&amp;Publication!L$2-1&amp;"'!B4:R300"),IF(L$3&gt;1,L$3+1,""),0),"")</f>
        <v>5595</v>
      </c>
      <c r="M120" s="60">
        <f ca="1">IFERROR(VLOOKUP($A120,INDIRECT("'"&amp;Publication!M$2-1&amp;"'!B4:R300"),IF(M$3&gt;1,M$3+1,""),0),"")</f>
        <v>5570</v>
      </c>
      <c r="N120" s="60">
        <f ca="1">IFERROR(VLOOKUP($A120,INDIRECT("'"&amp;Publication!N$2-1&amp;"'!B4:R300"),IF(N$3&gt;1,N$3+1,""),0),"")</f>
        <v>2020</v>
      </c>
      <c r="O120" s="60">
        <f ca="1">IFERROR(VLOOKUP($A120,INDIRECT("'"&amp;Publication!O$2-1&amp;"'!B4:R300"),IF(O$3&gt;1,O$3+1,""),0),"")</f>
        <v>1290</v>
      </c>
    </row>
    <row r="121" spans="1:15" ht="17.25" customHeight="1" x14ac:dyDescent="0.35">
      <c r="A121" s="58" t="s">
        <v>116</v>
      </c>
      <c r="B121" s="119" t="str">
        <f>IF(OR(ISBLANK(VLOOKUP(A121,'EUROSTAT-Code'!$A$3:$D$698,4,0)),ISNA(VLOOKUP(A121,'EUROSTAT-Code'!$A$3:$D$698,4,0))),"",VLOOKUP(A121,'EUROSTAT-Code'!$A$3:$D$698,4,0))</f>
        <v/>
      </c>
      <c r="C121" s="59" t="s">
        <v>1673</v>
      </c>
      <c r="D121" s="60">
        <f ca="1">IFERROR(VLOOKUP($A121,INDIRECT("'"&amp;Publication!D$2-1&amp;"'!B4:R300"),IF(D$3&gt;1,D$3+1,""),0),"")</f>
        <v>85</v>
      </c>
      <c r="E121" s="60">
        <f ca="1">IFERROR(VLOOKUP($A121,INDIRECT("'"&amp;Publication!E$2-1&amp;"'!B4:R300"),IF(E$3&gt;1,E$3+1,""),0),"")</f>
        <v>95</v>
      </c>
      <c r="F121" s="60">
        <f ca="1">IFERROR(VLOOKUP($A121,INDIRECT("'"&amp;Publication!F$2-1&amp;"'!B4:R300"),IF(F$3&gt;1,F$3+1,""),0),"")</f>
        <v>225</v>
      </c>
      <c r="G121" s="60">
        <f ca="1">IFERROR(VLOOKUP($A121,INDIRECT("'"&amp;Publication!G$2-1&amp;"'!B4:R300"),IF(G$3&gt;1,G$3+1,""),0),"")</f>
        <v>370</v>
      </c>
      <c r="H121" s="60">
        <f ca="1">IFERROR(VLOOKUP($A121,INDIRECT("'"&amp;Publication!H$2-1&amp;"'!B4:R300"),IF(H$3&gt;1,H$3+1,""),0),"")</f>
        <v>535</v>
      </c>
      <c r="I121" s="60">
        <f ca="1">IFERROR(VLOOKUP($A121,INDIRECT("'"&amp;Publication!I$2-1&amp;"'!B4:R300"),IF(I$3&gt;1,I$3+1,""),0),"")</f>
        <v>150</v>
      </c>
      <c r="J121" s="60">
        <f ca="1">IFERROR(VLOOKUP($A121,INDIRECT("'"&amp;Publication!J$2-1&amp;"'!B4:R300"),IF(J$3&gt;1,J$3+1,""),0),"")</f>
        <v>125</v>
      </c>
      <c r="K121" s="60">
        <f ca="1">IFERROR(VLOOKUP($A121,INDIRECT("'"&amp;Publication!K$2-1&amp;"'!B4:R300"),IF(K$3&gt;1,K$3+1,""),0),"")</f>
        <v>125</v>
      </c>
      <c r="L121" s="60">
        <f ca="1">IFERROR(VLOOKUP($A121,INDIRECT("'"&amp;Publication!L$2-1&amp;"'!B4:R300"),IF(L$3&gt;1,L$3+1,""),0),"")</f>
        <v>145</v>
      </c>
      <c r="M121" s="60">
        <f ca="1">IFERROR(VLOOKUP($A121,INDIRECT("'"&amp;Publication!M$2-1&amp;"'!B4:R300"),IF(M$3&gt;1,M$3+1,""),0),"")</f>
        <v>205</v>
      </c>
      <c r="N121" s="60">
        <f ca="1">IFERROR(VLOOKUP($A121,INDIRECT("'"&amp;Publication!N$2-1&amp;"'!B4:R300"),IF(N$3&gt;1,N$3+1,""),0),"")</f>
        <v>150</v>
      </c>
      <c r="O121" s="60">
        <f ca="1">IFERROR(VLOOKUP($A121,INDIRECT("'"&amp;Publication!O$2-1&amp;"'!B4:R300"),IF(O$3&gt;1,O$3+1,""),0),"")</f>
        <v>260</v>
      </c>
    </row>
    <row r="122" spans="1:15" ht="17.25" customHeight="1" x14ac:dyDescent="0.35">
      <c r="A122" s="58" t="s">
        <v>118</v>
      </c>
      <c r="B122" s="119" t="str">
        <f>IF(OR(ISBLANK(VLOOKUP(A122,'EUROSTAT-Code'!$A$3:$D$698,4,0)),ISNA(VLOOKUP(A122,'EUROSTAT-Code'!$A$3:$D$698,4,0))),"",VLOOKUP(A122,'EUROSTAT-Code'!$A$3:$D$698,4,0))</f>
        <v>x</v>
      </c>
      <c r="C122" s="59" t="s">
        <v>1674</v>
      </c>
      <c r="D122" s="60">
        <f ca="1">IFERROR(VLOOKUP($A122,INDIRECT("'"&amp;Publication!D$2-1&amp;"'!B4:R300"),IF(D$3&gt;1,D$3+1,""),0),"")</f>
        <v>315</v>
      </c>
      <c r="E122" s="60">
        <f ca="1">IFERROR(VLOOKUP($A122,INDIRECT("'"&amp;Publication!E$2-1&amp;"'!B4:R300"),IF(E$3&gt;1,E$3+1,""),0),"")</f>
        <v>330</v>
      </c>
      <c r="F122" s="60">
        <f ca="1">IFERROR(VLOOKUP($A122,INDIRECT("'"&amp;Publication!F$2-1&amp;"'!B4:R300"),IF(F$3&gt;1,F$3+1,""),0),"")</f>
        <v>330</v>
      </c>
      <c r="G122" s="60">
        <f ca="1">IFERROR(VLOOKUP($A122,INDIRECT("'"&amp;Publication!G$2-1&amp;"'!B4:R300"),IF(G$3&gt;1,G$3+1,""),0),"")</f>
        <v>215</v>
      </c>
      <c r="H122" s="60">
        <f ca="1">IFERROR(VLOOKUP($A122,INDIRECT("'"&amp;Publication!H$2-1&amp;"'!B4:R300"),IF(H$3&gt;1,H$3+1,""),0),"")</f>
        <v>215</v>
      </c>
      <c r="I122" s="60">
        <f ca="1">IFERROR(VLOOKUP($A122,INDIRECT("'"&amp;Publication!I$2-1&amp;"'!B4:R300"),IF(I$3&gt;1,I$3+1,""),0),"")</f>
        <v>215</v>
      </c>
      <c r="J122" s="60">
        <f ca="1">IFERROR(VLOOKUP($A122,INDIRECT("'"&amp;Publication!J$2-1&amp;"'!B4:R300"),IF(J$3&gt;1,J$3+1,""),0),"")</f>
        <v>105</v>
      </c>
      <c r="K122" s="60">
        <f ca="1">IFERROR(VLOOKUP($A122,INDIRECT("'"&amp;Publication!K$2-1&amp;"'!B4:R300"),IF(K$3&gt;1,K$3+1,""),0),"")</f>
        <v>85</v>
      </c>
      <c r="L122" s="60">
        <f ca="1">IFERROR(VLOOKUP($A122,INDIRECT("'"&amp;Publication!L$2-1&amp;"'!B4:R300"),IF(L$3&gt;1,L$3+1,""),0),"")</f>
        <v>120</v>
      </c>
      <c r="M122" s="60">
        <f ca="1">IFERROR(VLOOKUP($A122,INDIRECT("'"&amp;Publication!M$2-1&amp;"'!B4:R300"),IF(M$3&gt;1,M$3+1,""),0),"")</f>
        <v>115</v>
      </c>
      <c r="N122" s="60">
        <f ca="1">IFERROR(VLOOKUP($A122,INDIRECT("'"&amp;Publication!N$2-1&amp;"'!B4:R300"),IF(N$3&gt;1,N$3+1,""),0),"")</f>
        <v>100</v>
      </c>
      <c r="O122" s="60">
        <f ca="1">IFERROR(VLOOKUP($A122,INDIRECT("'"&amp;Publication!O$2-1&amp;"'!B4:R300"),IF(O$3&gt;1,O$3+1,""),0),"")</f>
        <v>85</v>
      </c>
    </row>
    <row r="123" spans="1:15" ht="17.25" customHeight="1" x14ac:dyDescent="0.35">
      <c r="A123" s="58" t="s">
        <v>331</v>
      </c>
      <c r="B123" s="119" t="str">
        <f>IF(OR(ISBLANK(VLOOKUP(A123,'EUROSTAT-Code'!$A$3:$D$698,4,0)),ISNA(VLOOKUP(A123,'EUROSTAT-Code'!$A$3:$D$698,4,0))),"",VLOOKUP(A123,'EUROSTAT-Code'!$A$3:$D$698,4,0))</f>
        <v/>
      </c>
      <c r="C123" s="59" t="s">
        <v>1676</v>
      </c>
      <c r="D123" s="60" t="str">
        <f ca="1">IFERROR(VLOOKUP($A123,INDIRECT("'"&amp;Publication!D$2-1&amp;"'!B4:R300"),IF(D$3&gt;1,D$3+1,""),0),"")</f>
        <v/>
      </c>
      <c r="E123" s="60">
        <f ca="1">IFERROR(VLOOKUP($A123,INDIRECT("'"&amp;Publication!E$2-1&amp;"'!B4:R300"),IF(E$3&gt;1,E$3+1,""),0),"")</f>
        <v>10</v>
      </c>
      <c r="F123" s="60" t="str">
        <f ca="1">IFERROR(VLOOKUP($A123,INDIRECT("'"&amp;Publication!F$2-1&amp;"'!B4:R300"),IF(F$3&gt;1,F$3+1,""),0),"")</f>
        <v/>
      </c>
      <c r="G123" s="60" t="str">
        <f ca="1">IFERROR(VLOOKUP($A123,INDIRECT("'"&amp;Publication!G$2-1&amp;"'!B4:R300"),IF(G$3&gt;1,G$3+1,""),0),"")</f>
        <v/>
      </c>
      <c r="H123" s="60" t="str">
        <f ca="1">IFERROR(VLOOKUP($A123,INDIRECT("'"&amp;Publication!H$2-1&amp;"'!B4:R300"),IF(H$3&gt;1,H$3+1,""),0),"")</f>
        <v/>
      </c>
      <c r="I123" s="60" t="str">
        <f ca="1">IFERROR(VLOOKUP($A123,INDIRECT("'"&amp;Publication!I$2-1&amp;"'!B4:R300"),IF(I$3&gt;1,I$3+1,""),0),"")</f>
        <v/>
      </c>
      <c r="J123" s="60" t="str">
        <f ca="1">IFERROR(VLOOKUP($A123,INDIRECT("'"&amp;Publication!J$2-1&amp;"'!B4:R300"),IF(J$3&gt;1,J$3+1,""),0),"")</f>
        <v/>
      </c>
      <c r="K123" s="60">
        <f ca="1">IFERROR(VLOOKUP($A123,INDIRECT("'"&amp;Publication!K$2-1&amp;"'!B4:R300"),IF(K$3&gt;1,K$3+1,""),0),"")</f>
        <v>15</v>
      </c>
      <c r="L123" s="60" t="str">
        <f ca="1">IFERROR(VLOOKUP($A123,INDIRECT("'"&amp;Publication!L$2-1&amp;"'!B4:R300"),IF(L$3&gt;1,L$3+1,""),0),"")</f>
        <v/>
      </c>
      <c r="M123" s="60">
        <f ca="1">IFERROR(VLOOKUP($A123,INDIRECT("'"&amp;Publication!M$2-1&amp;"'!B4:R300"),IF(M$3&gt;1,M$3+1,""),0),"")</f>
        <v>5</v>
      </c>
      <c r="N123" s="60" t="str">
        <f ca="1">IFERROR(VLOOKUP($A123,INDIRECT("'"&amp;Publication!N$2-1&amp;"'!B4:R300"),IF(N$3&gt;1,N$3+1,""),0),"")</f>
        <v/>
      </c>
      <c r="O123" s="60" t="str">
        <f ca="1">IFERROR(VLOOKUP($A123,INDIRECT("'"&amp;Publication!O$2-1&amp;"'!B4:R300"),IF(O$3&gt;1,O$3+1,""),0),"")</f>
        <v/>
      </c>
    </row>
    <row r="124" spans="1:15" ht="17.25" customHeight="1" x14ac:dyDescent="0.35">
      <c r="A124" s="58" t="s">
        <v>120</v>
      </c>
      <c r="B124" s="119" t="str">
        <f>IF(OR(ISBLANK(VLOOKUP(A124,'EUROSTAT-Code'!$A$3:$D$698,4,0)),ISNA(VLOOKUP(A124,'EUROSTAT-Code'!$A$3:$D$698,4,0))),"",VLOOKUP(A124,'EUROSTAT-Code'!$A$3:$D$698,4,0))</f>
        <v>x</v>
      </c>
      <c r="C124" s="59" t="s">
        <v>1677</v>
      </c>
      <c r="D124" s="60">
        <f ca="1">IFERROR(VLOOKUP($A124,INDIRECT("'"&amp;Publication!D$2-1&amp;"'!B4:R300"),IF(D$3&gt;1,D$3+1,""),0),"")</f>
        <v>960</v>
      </c>
      <c r="E124" s="60">
        <f ca="1">IFERROR(VLOOKUP($A124,INDIRECT("'"&amp;Publication!E$2-1&amp;"'!B4:R300"),IF(E$3&gt;1,E$3+1,""),0),"")</f>
        <v>840</v>
      </c>
      <c r="F124" s="60">
        <f ca="1">IFERROR(VLOOKUP($A124,INDIRECT("'"&amp;Publication!F$2-1&amp;"'!B4:R300"),IF(F$3&gt;1,F$3+1,""),0),"")</f>
        <v>955</v>
      </c>
      <c r="G124" s="60">
        <f ca="1">IFERROR(VLOOKUP($A124,INDIRECT("'"&amp;Publication!G$2-1&amp;"'!B4:R300"),IF(G$3&gt;1,G$3+1,""),0),"")</f>
        <v>2275</v>
      </c>
      <c r="H124" s="60">
        <f ca="1">IFERROR(VLOOKUP($A124,INDIRECT("'"&amp;Publication!H$2-1&amp;"'!B4:R300"),IF(H$3&gt;1,H$3+1,""),0),"")</f>
        <v>3205</v>
      </c>
      <c r="I124" s="60">
        <f ca="1">IFERROR(VLOOKUP($A124,INDIRECT("'"&amp;Publication!I$2-1&amp;"'!B4:R300"),IF(I$3&gt;1,I$3+1,""),0),"")</f>
        <v>3225</v>
      </c>
      <c r="J124" s="60">
        <f ca="1">IFERROR(VLOOKUP($A124,INDIRECT("'"&amp;Publication!J$2-1&amp;"'!B4:R300"),IF(J$3&gt;1,J$3+1,""),0),"")</f>
        <v>3175</v>
      </c>
      <c r="K124" s="60">
        <f ca="1">IFERROR(VLOOKUP($A124,INDIRECT("'"&amp;Publication!K$2-1&amp;"'!B4:R300"),IF(K$3&gt;1,K$3+1,""),0),"")</f>
        <v>3110</v>
      </c>
      <c r="L124" s="60">
        <f ca="1">IFERROR(VLOOKUP($A124,INDIRECT("'"&amp;Publication!L$2-1&amp;"'!B4:R300"),IF(L$3&gt;1,L$3+1,""),0),"")</f>
        <v>3030</v>
      </c>
      <c r="M124" s="60">
        <f ca="1">IFERROR(VLOOKUP($A124,INDIRECT("'"&amp;Publication!M$2-1&amp;"'!B4:R300"),IF(M$3&gt;1,M$3+1,""),0),"")</f>
        <v>2605</v>
      </c>
      <c r="N124" s="60">
        <f ca="1">IFERROR(VLOOKUP($A124,INDIRECT("'"&amp;Publication!N$2-1&amp;"'!B4:R300"),IF(N$3&gt;1,N$3+1,""),0),"")</f>
        <v>2095</v>
      </c>
      <c r="O124" s="60">
        <f ca="1">IFERROR(VLOOKUP($A124,INDIRECT("'"&amp;Publication!O$2-1&amp;"'!B4:R300"),IF(O$3&gt;1,O$3+1,""),0),"")</f>
        <v>3150</v>
      </c>
    </row>
    <row r="125" spans="1:15" ht="17.25" customHeight="1" x14ac:dyDescent="0.35">
      <c r="A125" s="58" t="s">
        <v>122</v>
      </c>
      <c r="B125" s="119" t="str">
        <f>IF(OR(ISBLANK(VLOOKUP(A125,'EUROSTAT-Code'!$A$3:$D$698,4,0)),ISNA(VLOOKUP(A125,'EUROSTAT-Code'!$A$3:$D$698,4,0))),"",VLOOKUP(A125,'EUROSTAT-Code'!$A$3:$D$698,4,0))</f>
        <v/>
      </c>
      <c r="C125" s="59" t="s">
        <v>1678</v>
      </c>
      <c r="D125" s="60">
        <f ca="1">IFERROR(VLOOKUP($A125,INDIRECT("'"&amp;Publication!D$2-1&amp;"'!B4:R300"),IF(D$3&gt;1,D$3+1,""),0),"")</f>
        <v>0</v>
      </c>
      <c r="E125" s="60" t="str">
        <f ca="1">IFERROR(VLOOKUP($A125,INDIRECT("'"&amp;Publication!E$2-1&amp;"'!B4:R300"),IF(E$3&gt;1,E$3+1,""),0),"")</f>
        <v/>
      </c>
      <c r="F125" s="60">
        <f ca="1">IFERROR(VLOOKUP($A125,INDIRECT("'"&amp;Publication!F$2-1&amp;"'!B4:R300"),IF(F$3&gt;1,F$3+1,""),0),"")</f>
        <v>5</v>
      </c>
      <c r="G125" s="60">
        <f ca="1">IFERROR(VLOOKUP($A125,INDIRECT("'"&amp;Publication!G$2-1&amp;"'!B4:R300"),IF(G$3&gt;1,G$3+1,""),0),"")</f>
        <v>5</v>
      </c>
      <c r="H125" s="60">
        <f ca="1">IFERROR(VLOOKUP($A125,INDIRECT("'"&amp;Publication!H$2-1&amp;"'!B4:R300"),IF(H$3&gt;1,H$3+1,""),0),"")</f>
        <v>5</v>
      </c>
      <c r="I125" s="60">
        <f ca="1">IFERROR(VLOOKUP($A125,INDIRECT("'"&amp;Publication!I$2-1&amp;"'!B4:R300"),IF(I$3&gt;1,I$3+1,""),0),"")</f>
        <v>50</v>
      </c>
      <c r="J125" s="60">
        <f ca="1">IFERROR(VLOOKUP($A125,INDIRECT("'"&amp;Publication!J$2-1&amp;"'!B4:R300"),IF(J$3&gt;1,J$3+1,""),0),"")</f>
        <v>60</v>
      </c>
      <c r="K125" s="60">
        <f ca="1">IFERROR(VLOOKUP($A125,INDIRECT("'"&amp;Publication!K$2-1&amp;"'!B4:R300"),IF(K$3&gt;1,K$3+1,""),0),"")</f>
        <v>60</v>
      </c>
      <c r="L125" s="60">
        <f ca="1">IFERROR(VLOOKUP($A125,INDIRECT("'"&amp;Publication!L$2-1&amp;"'!B4:R300"),IF(L$3&gt;1,L$3+1,""),0),"")</f>
        <v>50</v>
      </c>
      <c r="M125" s="60">
        <f ca="1">IFERROR(VLOOKUP($A125,INDIRECT("'"&amp;Publication!M$2-1&amp;"'!B4:R300"),IF(M$3&gt;1,M$3+1,""),0),"")</f>
        <v>150</v>
      </c>
      <c r="N125" s="60">
        <f ca="1">IFERROR(VLOOKUP($A125,INDIRECT("'"&amp;Publication!N$2-1&amp;"'!B4:R300"),IF(N$3&gt;1,N$3+1,""),0),"")</f>
        <v>50</v>
      </c>
      <c r="O125" s="60">
        <f ca="1">IFERROR(VLOOKUP($A125,INDIRECT("'"&amp;Publication!O$2-1&amp;"'!B4:R300"),IF(O$3&gt;1,O$3+1,""),0),"")</f>
        <v>75</v>
      </c>
    </row>
    <row r="126" spans="1:15" ht="17.25" customHeight="1" x14ac:dyDescent="0.35">
      <c r="A126" s="58" t="s">
        <v>123</v>
      </c>
      <c r="B126" s="119" t="str">
        <f>IF(OR(ISBLANK(VLOOKUP(A126,'EUROSTAT-Code'!$A$3:$D$698,4,0)),ISNA(VLOOKUP(A126,'EUROSTAT-Code'!$A$3:$D$698,4,0))),"",VLOOKUP(A126,'EUROSTAT-Code'!$A$3:$D$698,4,0))</f>
        <v/>
      </c>
      <c r="C126" s="59" t="s">
        <v>1151</v>
      </c>
      <c r="D126" s="60">
        <f ca="1">IFERROR(VLOOKUP($A126,INDIRECT("'"&amp;Publication!D$2-1&amp;"'!B4:R300"),IF(D$3&gt;1,D$3+1,""),0),"")</f>
        <v>1040</v>
      </c>
      <c r="E126" s="60">
        <f ca="1">IFERROR(VLOOKUP($A126,INDIRECT("'"&amp;Publication!E$2-1&amp;"'!B4:R300"),IF(E$3&gt;1,E$3+1,""),0),"")</f>
        <v>740</v>
      </c>
      <c r="F126" s="60">
        <f ca="1">IFERROR(VLOOKUP($A126,INDIRECT("'"&amp;Publication!F$2-1&amp;"'!B4:R300"),IF(F$3&gt;1,F$3+1,""),0),"")</f>
        <v>730</v>
      </c>
      <c r="G126" s="60">
        <f ca="1">IFERROR(VLOOKUP($A126,INDIRECT("'"&amp;Publication!G$2-1&amp;"'!B4:R300"),IF(G$3&gt;1,G$3+1,""),0),"")</f>
        <v>65</v>
      </c>
      <c r="H126" s="60">
        <f ca="1">IFERROR(VLOOKUP($A126,INDIRECT("'"&amp;Publication!H$2-1&amp;"'!B4:R300"),IF(H$3&gt;1,H$3+1,""),0),"")</f>
        <v>490</v>
      </c>
      <c r="I126" s="60">
        <f ca="1">IFERROR(VLOOKUP($A126,INDIRECT("'"&amp;Publication!I$2-1&amp;"'!B4:R300"),IF(I$3&gt;1,I$3+1,""),0),"")</f>
        <v>415</v>
      </c>
      <c r="J126" s="60">
        <f ca="1">IFERROR(VLOOKUP($A126,INDIRECT("'"&amp;Publication!J$2-1&amp;"'!B4:R300"),IF(J$3&gt;1,J$3+1,""),0),"")</f>
        <v>565</v>
      </c>
      <c r="K126" s="60">
        <f ca="1">IFERROR(VLOOKUP($A126,INDIRECT("'"&amp;Publication!K$2-1&amp;"'!B4:R300"),IF(K$3&gt;1,K$3+1,""),0),"")</f>
        <v>435</v>
      </c>
      <c r="L126" s="60">
        <f ca="1">IFERROR(VLOOKUP($A126,INDIRECT("'"&amp;Publication!L$2-1&amp;"'!B4:R300"),IF(L$3&gt;1,L$3+1,""),0),"")</f>
        <v>250</v>
      </c>
      <c r="M126" s="60">
        <f ca="1">IFERROR(VLOOKUP($A126,INDIRECT("'"&amp;Publication!M$2-1&amp;"'!B4:R300"),IF(M$3&gt;1,M$3+1,""),0),"")</f>
        <v>120</v>
      </c>
      <c r="N126" s="60">
        <f ca="1">IFERROR(VLOOKUP($A126,INDIRECT("'"&amp;Publication!N$2-1&amp;"'!B4:R300"),IF(N$3&gt;1,N$3+1,""),0),"")</f>
        <v>150</v>
      </c>
      <c r="O126" s="60">
        <f ca="1">IFERROR(VLOOKUP($A126,INDIRECT("'"&amp;Publication!O$2-1&amp;"'!B4:R300"),IF(O$3&gt;1,O$3+1,""),0),"")</f>
        <v>135</v>
      </c>
    </row>
    <row r="127" spans="1:15" ht="17.25" customHeight="1" x14ac:dyDescent="0.35">
      <c r="A127" s="58" t="s">
        <v>125</v>
      </c>
      <c r="B127" s="119" t="str">
        <f>IF(OR(ISBLANK(VLOOKUP(A127,'EUROSTAT-Code'!$A$3:$D$698,4,0)),ISNA(VLOOKUP(A127,'EUROSTAT-Code'!$A$3:$D$698,4,0))),"",VLOOKUP(A127,'EUROSTAT-Code'!$A$3:$D$698,4,0))</f>
        <v/>
      </c>
      <c r="C127" s="59" t="s">
        <v>1153</v>
      </c>
      <c r="D127" s="60">
        <f ca="1">IFERROR(VLOOKUP($A127,INDIRECT("'"&amp;Publication!D$2-1&amp;"'!B4:R300"),IF(D$3&gt;1,D$3+1,""),0),"")</f>
        <v>175</v>
      </c>
      <c r="E127" s="60">
        <f ca="1">IFERROR(VLOOKUP($A127,INDIRECT("'"&amp;Publication!E$2-1&amp;"'!B4:R300"),IF(E$3&gt;1,E$3+1,""),0),"")</f>
        <v>335</v>
      </c>
      <c r="F127" s="60">
        <f ca="1">IFERROR(VLOOKUP($A127,INDIRECT("'"&amp;Publication!F$2-1&amp;"'!B4:R300"),IF(F$3&gt;1,F$3+1,""),0),"")</f>
        <v>575</v>
      </c>
      <c r="G127" s="60">
        <f ca="1">IFERROR(VLOOKUP($A127,INDIRECT("'"&amp;Publication!G$2-1&amp;"'!B4:R300"),IF(G$3&gt;1,G$3+1,""),0),"")</f>
        <v>710</v>
      </c>
      <c r="H127" s="60">
        <f ca="1">IFERROR(VLOOKUP($A127,INDIRECT("'"&amp;Publication!H$2-1&amp;"'!B4:R300"),IF(H$3&gt;1,H$3+1,""),0),"")</f>
        <v>2585</v>
      </c>
      <c r="I127" s="60">
        <f ca="1">IFERROR(VLOOKUP($A127,INDIRECT("'"&amp;Publication!I$2-1&amp;"'!B4:R300"),IF(I$3&gt;1,I$3+1,""),0),"")</f>
        <v>1825</v>
      </c>
      <c r="J127" s="60">
        <f ca="1">IFERROR(VLOOKUP($A127,INDIRECT("'"&amp;Publication!J$2-1&amp;"'!B4:R300"),IF(J$3&gt;1,J$3+1,""),0),"")</f>
        <v>1845</v>
      </c>
      <c r="K127" s="60">
        <f ca="1">IFERROR(VLOOKUP($A127,INDIRECT("'"&amp;Publication!K$2-1&amp;"'!B4:R300"),IF(K$3&gt;1,K$3+1,""),0),"")</f>
        <v>1090</v>
      </c>
      <c r="L127" s="60">
        <f ca="1">IFERROR(VLOOKUP($A127,INDIRECT("'"&amp;Publication!L$2-1&amp;"'!B4:R300"),IF(L$3&gt;1,L$3+1,""),0),"")</f>
        <v>1260</v>
      </c>
      <c r="M127" s="60">
        <f ca="1">IFERROR(VLOOKUP($A127,INDIRECT("'"&amp;Publication!M$2-1&amp;"'!B4:R300"),IF(M$3&gt;1,M$3+1,""),0),"")</f>
        <v>910</v>
      </c>
      <c r="N127" s="60">
        <f ca="1">IFERROR(VLOOKUP($A127,INDIRECT("'"&amp;Publication!N$2-1&amp;"'!B4:R300"),IF(N$3&gt;1,N$3+1,""),0),"")</f>
        <v>3530</v>
      </c>
      <c r="O127" s="60">
        <f ca="1">IFERROR(VLOOKUP($A127,INDIRECT("'"&amp;Publication!O$2-1&amp;"'!B4:R300"),IF(O$3&gt;1,O$3+1,""),0),"")</f>
        <v>1620</v>
      </c>
    </row>
    <row r="128" spans="1:15" ht="17.25" customHeight="1" x14ac:dyDescent="0.35">
      <c r="A128" s="58" t="s">
        <v>127</v>
      </c>
      <c r="B128" s="119" t="str">
        <f>IF(OR(ISBLANK(VLOOKUP(A128,'EUROSTAT-Code'!$A$3:$D$698,4,0)),ISNA(VLOOKUP(A128,'EUROSTAT-Code'!$A$3:$D$698,4,0))),"",VLOOKUP(A128,'EUROSTAT-Code'!$A$3:$D$698,4,0))</f>
        <v>x</v>
      </c>
      <c r="C128" s="59" t="s">
        <v>1154</v>
      </c>
      <c r="D128" s="60">
        <f ca="1">IFERROR(VLOOKUP($A128,INDIRECT("'"&amp;Publication!D$2-1&amp;"'!B4:R300"),IF(D$3&gt;1,D$3+1,""),0),"")</f>
        <v>240</v>
      </c>
      <c r="E128" s="60" t="str">
        <f ca="1">IFERROR(VLOOKUP($A128,INDIRECT("'"&amp;Publication!E$2-1&amp;"'!B4:R300"),IF(E$3&gt;1,E$3+1,""),0),"")</f>
        <v/>
      </c>
      <c r="F128" s="60">
        <f ca="1">IFERROR(VLOOKUP($A128,INDIRECT("'"&amp;Publication!F$2-1&amp;"'!B4:R300"),IF(F$3&gt;1,F$3+1,""),0),"")</f>
        <v>100</v>
      </c>
      <c r="G128" s="60">
        <f ca="1">IFERROR(VLOOKUP($A128,INDIRECT("'"&amp;Publication!G$2-1&amp;"'!B4:R300"),IF(G$3&gt;1,G$3+1,""),0),"")</f>
        <v>155</v>
      </c>
      <c r="H128" s="60">
        <f ca="1">IFERROR(VLOOKUP($A128,INDIRECT("'"&amp;Publication!H$2-1&amp;"'!B4:R300"),IF(H$3&gt;1,H$3+1,""),0),"")</f>
        <v>420</v>
      </c>
      <c r="I128" s="60">
        <f ca="1">IFERROR(VLOOKUP($A128,INDIRECT("'"&amp;Publication!I$2-1&amp;"'!B4:R300"),IF(I$3&gt;1,I$3+1,""),0),"")</f>
        <v>635</v>
      </c>
      <c r="J128" s="60">
        <f ca="1">IFERROR(VLOOKUP($A128,INDIRECT("'"&amp;Publication!J$2-1&amp;"'!B4:R300"),IF(J$3&gt;1,J$3+1,""),0),"")</f>
        <v>355</v>
      </c>
      <c r="K128" s="60">
        <f ca="1">IFERROR(VLOOKUP($A128,INDIRECT("'"&amp;Publication!K$2-1&amp;"'!B4:R300"),IF(K$3&gt;1,K$3+1,""),0),"")</f>
        <v>265</v>
      </c>
      <c r="L128" s="60">
        <f ca="1">IFERROR(VLOOKUP($A128,INDIRECT("'"&amp;Publication!L$2-1&amp;"'!B4:R300"),IF(L$3&gt;1,L$3+1,""),0),"")</f>
        <v>315</v>
      </c>
      <c r="M128" s="60">
        <f ca="1">IFERROR(VLOOKUP($A128,INDIRECT("'"&amp;Publication!M$2-1&amp;"'!B4:R300"),IF(M$3&gt;1,M$3+1,""),0),"")</f>
        <v>305</v>
      </c>
      <c r="N128" s="60">
        <f ca="1">IFERROR(VLOOKUP($A128,INDIRECT("'"&amp;Publication!N$2-1&amp;"'!B4:R300"),IF(N$3&gt;1,N$3+1,""),0),"")</f>
        <v>295</v>
      </c>
      <c r="O128" s="60">
        <f ca="1">IFERROR(VLOOKUP($A128,INDIRECT("'"&amp;Publication!O$2-1&amp;"'!B4:R300"),IF(O$3&gt;1,O$3+1,""),0),"")</f>
        <v>545</v>
      </c>
    </row>
    <row r="129" spans="1:15" ht="17.25" customHeight="1" x14ac:dyDescent="0.35">
      <c r="A129" s="58" t="s">
        <v>129</v>
      </c>
      <c r="B129" s="119" t="str">
        <f>IF(OR(ISBLANK(VLOOKUP(A129,'EUROSTAT-Code'!$A$3:$D$698,4,0)),ISNA(VLOOKUP(A129,'EUROSTAT-Code'!$A$3:$D$698,4,0))),"",VLOOKUP(A129,'EUROSTAT-Code'!$A$3:$D$698,4,0))</f>
        <v/>
      </c>
      <c r="C129" s="59" t="s">
        <v>1155</v>
      </c>
      <c r="D129" s="60">
        <f ca="1">IFERROR(VLOOKUP($A129,INDIRECT("'"&amp;Publication!D$2-1&amp;"'!B4:R300"),IF(D$3&gt;1,D$3+1,""),0),"")</f>
        <v>55</v>
      </c>
      <c r="E129" s="60">
        <f ca="1">IFERROR(VLOOKUP($A129,INDIRECT("'"&amp;Publication!E$2-1&amp;"'!B4:R300"),IF(E$3&gt;1,E$3+1,""),0),"")</f>
        <v>115</v>
      </c>
      <c r="F129" s="60">
        <f ca="1">IFERROR(VLOOKUP($A129,INDIRECT("'"&amp;Publication!F$2-1&amp;"'!B4:R300"),IF(F$3&gt;1,F$3+1,""),0),"")</f>
        <v>80</v>
      </c>
      <c r="G129" s="60">
        <f ca="1">IFERROR(VLOOKUP($A129,INDIRECT("'"&amp;Publication!G$2-1&amp;"'!B4:R300"),IF(G$3&gt;1,G$3+1,""),0),"")</f>
        <v>85</v>
      </c>
      <c r="H129" s="60">
        <f ca="1">IFERROR(VLOOKUP($A129,INDIRECT("'"&amp;Publication!H$2-1&amp;"'!B4:R300"),IF(H$3&gt;1,H$3+1,""),0),"")</f>
        <v>65</v>
      </c>
      <c r="I129" s="60">
        <f ca="1">IFERROR(VLOOKUP($A129,INDIRECT("'"&amp;Publication!I$2-1&amp;"'!B4:R300"),IF(I$3&gt;1,I$3+1,""),0),"")</f>
        <v>85</v>
      </c>
      <c r="J129" s="60">
        <f ca="1">IFERROR(VLOOKUP($A129,INDIRECT("'"&amp;Publication!J$2-1&amp;"'!B4:R300"),IF(J$3&gt;1,J$3+1,""),0),"")</f>
        <v>60</v>
      </c>
      <c r="K129" s="60">
        <f ca="1">IFERROR(VLOOKUP($A129,INDIRECT("'"&amp;Publication!K$2-1&amp;"'!B4:R300"),IF(K$3&gt;1,K$3+1,""),0),"")</f>
        <v>70</v>
      </c>
      <c r="L129" s="60">
        <f ca="1">IFERROR(VLOOKUP($A129,INDIRECT("'"&amp;Publication!L$2-1&amp;"'!B4:R300"),IF(L$3&gt;1,L$3+1,""),0),"")</f>
        <v>80</v>
      </c>
      <c r="M129" s="60">
        <f ca="1">IFERROR(VLOOKUP($A129,INDIRECT("'"&amp;Publication!M$2-1&amp;"'!B4:R300"),IF(M$3&gt;1,M$3+1,""),0),"")</f>
        <v>65</v>
      </c>
      <c r="N129" s="60">
        <f ca="1">IFERROR(VLOOKUP($A129,INDIRECT("'"&amp;Publication!N$2-1&amp;"'!B4:R300"),IF(N$3&gt;1,N$3+1,""),0),"")</f>
        <v>65</v>
      </c>
      <c r="O129" s="60">
        <f ca="1">IFERROR(VLOOKUP($A129,INDIRECT("'"&amp;Publication!O$2-1&amp;"'!B4:R300"),IF(O$3&gt;1,O$3+1,""),0),"")</f>
        <v>65</v>
      </c>
    </row>
    <row r="130" spans="1:15" ht="17.25" customHeight="1" x14ac:dyDescent="0.35">
      <c r="A130" s="58" t="s">
        <v>131</v>
      </c>
      <c r="B130" s="119" t="str">
        <f>IF(OR(ISBLANK(VLOOKUP(A130,'EUROSTAT-Code'!$A$3:$D$698,4,0)),ISNA(VLOOKUP(A130,'EUROSTAT-Code'!$A$3:$D$698,4,0))),"",VLOOKUP(A130,'EUROSTAT-Code'!$A$3:$D$698,4,0))</f>
        <v>x</v>
      </c>
      <c r="C130" s="59" t="s">
        <v>1156</v>
      </c>
      <c r="D130" s="60">
        <f ca="1">IFERROR(VLOOKUP($A130,INDIRECT("'"&amp;Publication!D$2-1&amp;"'!B4:R300"),IF(D$3&gt;1,D$3+1,""),0),"")</f>
        <v>965</v>
      </c>
      <c r="E130" s="60">
        <f ca="1">IFERROR(VLOOKUP($A130,INDIRECT("'"&amp;Publication!E$2-1&amp;"'!B4:R300"),IF(E$3&gt;1,E$3+1,""),0),"")</f>
        <v>695</v>
      </c>
      <c r="F130" s="60">
        <f ca="1">IFERROR(VLOOKUP($A130,INDIRECT("'"&amp;Publication!F$2-1&amp;"'!B4:R300"),IF(F$3&gt;1,F$3+1,""),0),"")</f>
        <v>390</v>
      </c>
      <c r="G130" s="60">
        <f ca="1">IFERROR(VLOOKUP($A130,INDIRECT("'"&amp;Publication!G$2-1&amp;"'!B4:R300"),IF(G$3&gt;1,G$3+1,""),0),"")</f>
        <v>695</v>
      </c>
      <c r="H130" s="60">
        <f ca="1">IFERROR(VLOOKUP($A130,INDIRECT("'"&amp;Publication!H$2-1&amp;"'!B4:R300"),IF(H$3&gt;1,H$3+1,""),0),"")</f>
        <v>910</v>
      </c>
      <c r="I130" s="60">
        <f ca="1">IFERROR(VLOOKUP($A130,INDIRECT("'"&amp;Publication!I$2-1&amp;"'!B4:R300"),IF(I$3&gt;1,I$3+1,""),0),"")</f>
        <v>700</v>
      </c>
      <c r="J130" s="60">
        <f ca="1">IFERROR(VLOOKUP($A130,INDIRECT("'"&amp;Publication!J$2-1&amp;"'!B4:R300"),IF(J$3&gt;1,J$3+1,""),0),"")</f>
        <v>630</v>
      </c>
      <c r="K130" s="60">
        <f ca="1">IFERROR(VLOOKUP($A130,INDIRECT("'"&amp;Publication!K$2-1&amp;"'!B4:R300"),IF(K$3&gt;1,K$3+1,""),0),"")</f>
        <v>720</v>
      </c>
      <c r="L130" s="60">
        <f ca="1">IFERROR(VLOOKUP($A130,INDIRECT("'"&amp;Publication!L$2-1&amp;"'!B4:R300"),IF(L$3&gt;1,L$3+1,""),0),"")</f>
        <v>395</v>
      </c>
      <c r="M130" s="60">
        <f ca="1">IFERROR(VLOOKUP($A130,INDIRECT("'"&amp;Publication!M$2-1&amp;"'!B4:R300"),IF(M$3&gt;1,M$3+1,""),0),"")</f>
        <v>765</v>
      </c>
      <c r="N130" s="60">
        <f ca="1">IFERROR(VLOOKUP($A130,INDIRECT("'"&amp;Publication!N$2-1&amp;"'!B4:R300"),IF(N$3&gt;1,N$3+1,""),0),"")</f>
        <v>745</v>
      </c>
      <c r="O130" s="60">
        <f ca="1">IFERROR(VLOOKUP($A130,INDIRECT("'"&amp;Publication!O$2-1&amp;"'!B4:R300"),IF(O$3&gt;1,O$3+1,""),0),"")</f>
        <v>990</v>
      </c>
    </row>
    <row r="131" spans="1:15" ht="17.25" customHeight="1" x14ac:dyDescent="0.35">
      <c r="A131" s="58" t="s">
        <v>133</v>
      </c>
      <c r="B131" s="119" t="str">
        <f>IF(OR(ISBLANK(VLOOKUP(A131,'EUROSTAT-Code'!$A$3:$D$698,4,0)),ISNA(VLOOKUP(A131,'EUROSTAT-Code'!$A$3:$D$698,4,0))),"",VLOOKUP(A131,'EUROSTAT-Code'!$A$3:$D$698,4,0))</f>
        <v/>
      </c>
      <c r="C131" s="59" t="s">
        <v>1157</v>
      </c>
      <c r="D131" s="60">
        <f ca="1">IFERROR(VLOOKUP($A131,INDIRECT("'"&amp;Publication!D$2-1&amp;"'!B4:R300"),IF(D$3&gt;1,D$3+1,""),0),"")</f>
        <v>45</v>
      </c>
      <c r="E131" s="60">
        <f ca="1">IFERROR(VLOOKUP($A131,INDIRECT("'"&amp;Publication!E$2-1&amp;"'!B4:R300"),IF(E$3&gt;1,E$3+1,""),0),"")</f>
        <v>85</v>
      </c>
      <c r="F131" s="60">
        <f ca="1">IFERROR(VLOOKUP($A131,INDIRECT("'"&amp;Publication!F$2-1&amp;"'!B4:R300"),IF(F$3&gt;1,F$3+1,""),0),"")</f>
        <v>60</v>
      </c>
      <c r="G131" s="60">
        <f ca="1">IFERROR(VLOOKUP($A131,INDIRECT("'"&amp;Publication!G$2-1&amp;"'!B4:R300"),IF(G$3&gt;1,G$3+1,""),0),"")</f>
        <v>60</v>
      </c>
      <c r="H131" s="60">
        <f ca="1">IFERROR(VLOOKUP($A131,INDIRECT("'"&amp;Publication!H$2-1&amp;"'!B4:R300"),IF(H$3&gt;1,H$3+1,""),0),"")</f>
        <v>55</v>
      </c>
      <c r="I131" s="60">
        <f ca="1">IFERROR(VLOOKUP($A131,INDIRECT("'"&amp;Publication!I$2-1&amp;"'!B4:R300"),IF(I$3&gt;1,I$3+1,""),0),"")</f>
        <v>55</v>
      </c>
      <c r="J131" s="60">
        <f ca="1">IFERROR(VLOOKUP($A131,INDIRECT("'"&amp;Publication!J$2-1&amp;"'!B4:R300"),IF(J$3&gt;1,J$3+1,""),0),"")</f>
        <v>45</v>
      </c>
      <c r="K131" s="60">
        <f ca="1">IFERROR(VLOOKUP($A131,INDIRECT("'"&amp;Publication!K$2-1&amp;"'!B4:R300"),IF(K$3&gt;1,K$3+1,""),0),"")</f>
        <v>55</v>
      </c>
      <c r="L131" s="60">
        <f ca="1">IFERROR(VLOOKUP($A131,INDIRECT("'"&amp;Publication!L$2-1&amp;"'!B4:R300"),IF(L$3&gt;1,L$3+1,""),0),"")</f>
        <v>65</v>
      </c>
      <c r="M131" s="60">
        <f ca="1">IFERROR(VLOOKUP($A131,INDIRECT("'"&amp;Publication!M$2-1&amp;"'!B4:R300"),IF(M$3&gt;1,M$3+1,""),0),"")</f>
        <v>60</v>
      </c>
      <c r="N131" s="60">
        <f ca="1">IFERROR(VLOOKUP($A131,INDIRECT("'"&amp;Publication!N$2-1&amp;"'!B4:R300"),IF(N$3&gt;1,N$3+1,""),0),"")</f>
        <v>55</v>
      </c>
      <c r="O131" s="60">
        <f ca="1">IFERROR(VLOOKUP($A131,INDIRECT("'"&amp;Publication!O$2-1&amp;"'!B4:R300"),IF(O$3&gt;1,O$3+1,""),0),"")</f>
        <v>50</v>
      </c>
    </row>
    <row r="132" spans="1:15" ht="17.25" customHeight="1" x14ac:dyDescent="0.35">
      <c r="A132" s="58" t="s">
        <v>135</v>
      </c>
      <c r="B132" s="119" t="str">
        <f>IF(OR(ISBLANK(VLOOKUP(A132,'EUROSTAT-Code'!$A$3:$D$698,4,0)),ISNA(VLOOKUP(A132,'EUROSTAT-Code'!$A$3:$D$698,4,0))),"",VLOOKUP(A132,'EUROSTAT-Code'!$A$3:$D$698,4,0))</f>
        <v>x</v>
      </c>
      <c r="C132" s="59" t="s">
        <v>1158</v>
      </c>
      <c r="D132" s="60">
        <f ca="1">IFERROR(VLOOKUP($A132,INDIRECT("'"&amp;Publication!D$2-1&amp;"'!B4:R300"),IF(D$3&gt;1,D$3+1,""),0),"")</f>
        <v>2050</v>
      </c>
      <c r="E132" s="60">
        <f ca="1">IFERROR(VLOOKUP($A132,INDIRECT("'"&amp;Publication!E$2-1&amp;"'!B4:R300"),IF(E$3&gt;1,E$3+1,""),0),"")</f>
        <v>1205</v>
      </c>
      <c r="F132" s="60">
        <f ca="1">IFERROR(VLOOKUP($A132,INDIRECT("'"&amp;Publication!F$2-1&amp;"'!B4:R300"),IF(F$3&gt;1,F$3+1,""),0),"")</f>
        <v>1565</v>
      </c>
      <c r="G132" s="60">
        <f ca="1">IFERROR(VLOOKUP($A132,INDIRECT("'"&amp;Publication!G$2-1&amp;"'!B4:R300"),IF(G$3&gt;1,G$3+1,""),0),"")</f>
        <v>2065</v>
      </c>
      <c r="H132" s="60">
        <f ca="1">IFERROR(VLOOKUP($A132,INDIRECT("'"&amp;Publication!H$2-1&amp;"'!B4:R300"),IF(H$3&gt;1,H$3+1,""),0),"")</f>
        <v>2305</v>
      </c>
      <c r="I132" s="60">
        <f ca="1">IFERROR(VLOOKUP($A132,INDIRECT("'"&amp;Publication!I$2-1&amp;"'!B4:R300"),IF(I$3&gt;1,I$3+1,""),0),"")</f>
        <v>2490</v>
      </c>
      <c r="J132" s="60">
        <f ca="1">IFERROR(VLOOKUP($A132,INDIRECT("'"&amp;Publication!J$2-1&amp;"'!B4:R300"),IF(J$3&gt;1,J$3+1,""),0),"")</f>
        <v>2625</v>
      </c>
      <c r="K132" s="60">
        <f ca="1">IFERROR(VLOOKUP($A132,INDIRECT("'"&amp;Publication!K$2-1&amp;"'!B4:R300"),IF(K$3&gt;1,K$3+1,""),0),"")</f>
        <v>2470</v>
      </c>
      <c r="L132" s="60">
        <f ca="1">IFERROR(VLOOKUP($A132,INDIRECT("'"&amp;Publication!L$2-1&amp;"'!B4:R300"),IF(L$3&gt;1,L$3+1,""),0),"")</f>
        <v>2790</v>
      </c>
      <c r="M132" s="60">
        <f ca="1">IFERROR(VLOOKUP($A132,INDIRECT("'"&amp;Publication!M$2-1&amp;"'!B4:R300"),IF(M$3&gt;1,M$3+1,""),0),"")</f>
        <v>4185</v>
      </c>
      <c r="N132" s="60">
        <f ca="1">IFERROR(VLOOKUP($A132,INDIRECT("'"&amp;Publication!N$2-1&amp;"'!B4:R300"),IF(N$3&gt;1,N$3+1,""),0),"")</f>
        <v>2895</v>
      </c>
      <c r="O132" s="60">
        <f ca="1">IFERROR(VLOOKUP($A132,INDIRECT("'"&amp;Publication!O$2-1&amp;"'!B4:R300"),IF(O$3&gt;1,O$3+1,""),0),"")</f>
        <v>3110</v>
      </c>
    </row>
    <row r="133" spans="1:15" ht="17.25" customHeight="1" x14ac:dyDescent="0.35">
      <c r="A133" s="58" t="s">
        <v>137</v>
      </c>
      <c r="B133" s="119" t="str">
        <f>IF(OR(ISBLANK(VLOOKUP(A133,'EUROSTAT-Code'!$A$3:$D$698,4,0)),ISNA(VLOOKUP(A133,'EUROSTAT-Code'!$A$3:$D$698,4,0))),"",VLOOKUP(A133,'EUROSTAT-Code'!$A$3:$D$698,4,0))</f>
        <v>x</v>
      </c>
      <c r="C133" s="59" t="s">
        <v>1680</v>
      </c>
      <c r="D133" s="60">
        <f ca="1">IFERROR(VLOOKUP($A133,INDIRECT("'"&amp;Publication!D$2-1&amp;"'!B4:R300"),IF(D$3&gt;1,D$3+1,""),0),"")</f>
        <v>3915</v>
      </c>
      <c r="E133" s="60">
        <f ca="1">IFERROR(VLOOKUP($A133,INDIRECT("'"&amp;Publication!E$2-1&amp;"'!B4:R300"),IF(E$3&gt;1,E$3+1,""),0),"")</f>
        <v>3590</v>
      </c>
      <c r="F133" s="60">
        <f ca="1">IFERROR(VLOOKUP($A133,INDIRECT("'"&amp;Publication!F$2-1&amp;"'!B4:R300"),IF(F$3&gt;1,F$3+1,""),0),"")</f>
        <v>3125</v>
      </c>
      <c r="G133" s="60">
        <f ca="1">IFERROR(VLOOKUP($A133,INDIRECT("'"&amp;Publication!G$2-1&amp;"'!B4:R300"),IF(G$3&gt;1,G$3+1,""),0),"")</f>
        <v>3755</v>
      </c>
      <c r="H133" s="60">
        <f ca="1">IFERROR(VLOOKUP($A133,INDIRECT("'"&amp;Publication!H$2-1&amp;"'!B4:R300"),IF(H$3&gt;1,H$3+1,""),0),"")</f>
        <v>1085</v>
      </c>
      <c r="I133" s="60">
        <f ca="1">IFERROR(VLOOKUP($A133,INDIRECT("'"&amp;Publication!I$2-1&amp;"'!B4:R300"),IF(I$3&gt;1,I$3+1,""),0),"")</f>
        <v>960</v>
      </c>
      <c r="J133" s="60">
        <f ca="1">IFERROR(VLOOKUP($A133,INDIRECT("'"&amp;Publication!J$2-1&amp;"'!B4:R300"),IF(J$3&gt;1,J$3+1,""),0),"")</f>
        <v>1005</v>
      </c>
      <c r="K133" s="60">
        <f ca="1">IFERROR(VLOOKUP($A133,INDIRECT("'"&amp;Publication!K$2-1&amp;"'!B4:R300"),IF(K$3&gt;1,K$3+1,""),0),"")</f>
        <v>705</v>
      </c>
      <c r="L133" s="60">
        <f ca="1">IFERROR(VLOOKUP($A133,INDIRECT("'"&amp;Publication!L$2-1&amp;"'!B4:R300"),IF(L$3&gt;1,L$3+1,""),0),"")</f>
        <v>740</v>
      </c>
      <c r="M133" s="60">
        <f ca="1">IFERROR(VLOOKUP($A133,INDIRECT("'"&amp;Publication!M$2-1&amp;"'!B4:R300"),IF(M$3&gt;1,M$3+1,""),0),"")</f>
        <v>345</v>
      </c>
      <c r="N133" s="60">
        <f ca="1">IFERROR(VLOOKUP($A133,INDIRECT("'"&amp;Publication!N$2-1&amp;"'!B4:R300"),IF(N$3&gt;1,N$3+1,""),0),"")</f>
        <v>570</v>
      </c>
      <c r="O133" s="60">
        <f ca="1">IFERROR(VLOOKUP($A133,INDIRECT("'"&amp;Publication!O$2-1&amp;"'!B4:R300"),IF(O$3&gt;1,O$3+1,""),0),"")</f>
        <v>765</v>
      </c>
    </row>
    <row r="134" spans="1:15" ht="17.25" customHeight="1" x14ac:dyDescent="0.35">
      <c r="A134" s="58" t="s">
        <v>311</v>
      </c>
      <c r="B134" s="119" t="str">
        <f>IF(OR(ISBLANK(VLOOKUP(A134,'EUROSTAT-Code'!$A$3:$D$698,4,0)),ISNA(VLOOKUP(A134,'EUROSTAT-Code'!$A$3:$D$698,4,0))),"",VLOOKUP(A134,'EUROSTAT-Code'!$A$3:$D$698,4,0))</f>
        <v/>
      </c>
      <c r="C134" s="59" t="s">
        <v>1160</v>
      </c>
      <c r="D134" s="60">
        <f ca="1">IFERROR(VLOOKUP($A134,INDIRECT("'"&amp;Publication!D$2-1&amp;"'!B4:R300"),IF(D$3&gt;1,D$3+1,""),0),"")</f>
        <v>15</v>
      </c>
      <c r="E134" s="60">
        <f ca="1">IFERROR(VLOOKUP($A134,INDIRECT("'"&amp;Publication!E$2-1&amp;"'!B4:R300"),IF(E$3&gt;1,E$3+1,""),0),"")</f>
        <v>0</v>
      </c>
      <c r="F134" s="60">
        <f ca="1">IFERROR(VLOOKUP($A134,INDIRECT("'"&amp;Publication!F$2-1&amp;"'!B4:R300"),IF(F$3&gt;1,F$3+1,""),0),"")</f>
        <v>0</v>
      </c>
      <c r="G134" s="60">
        <f ca="1">IFERROR(VLOOKUP($A134,INDIRECT("'"&amp;Publication!G$2-1&amp;"'!B4:R300"),IF(G$3&gt;1,G$3+1,""),0),"")</f>
        <v>0</v>
      </c>
      <c r="H134" s="60" t="str">
        <f ca="1">IFERROR(VLOOKUP($A134,INDIRECT("'"&amp;Publication!H$2-1&amp;"'!B4:R300"),IF(H$3&gt;1,H$3+1,""),0),"")</f>
        <v/>
      </c>
      <c r="I134" s="60">
        <f ca="1">IFERROR(VLOOKUP($A134,INDIRECT("'"&amp;Publication!I$2-1&amp;"'!B4:R300"),IF(I$3&gt;1,I$3+1,""),0),"")</f>
        <v>0</v>
      </c>
      <c r="J134" s="60" t="str">
        <f ca="1">IFERROR(VLOOKUP($A134,INDIRECT("'"&amp;Publication!J$2-1&amp;"'!B4:R300"),IF(J$3&gt;1,J$3+1,""),0),"")</f>
        <v/>
      </c>
      <c r="K134" s="60" t="str">
        <f ca="1">IFERROR(VLOOKUP($A134,INDIRECT("'"&amp;Publication!K$2-1&amp;"'!B4:R300"),IF(K$3&gt;1,K$3+1,""),0),"")</f>
        <v/>
      </c>
      <c r="L134" s="60" t="str">
        <f ca="1">IFERROR(VLOOKUP($A134,INDIRECT("'"&amp;Publication!L$2-1&amp;"'!B4:R300"),IF(L$3&gt;1,L$3+1,""),0),"")</f>
        <v/>
      </c>
      <c r="M134" s="60" t="str">
        <f ca="1">IFERROR(VLOOKUP($A134,INDIRECT("'"&amp;Publication!M$2-1&amp;"'!B4:R300"),IF(M$3&gt;1,M$3+1,""),0),"")</f>
        <v/>
      </c>
      <c r="N134" s="60" t="str">
        <f ca="1">IFERROR(VLOOKUP($A134,INDIRECT("'"&amp;Publication!N$2-1&amp;"'!B4:R300"),IF(N$3&gt;1,N$3+1,""),0),"")</f>
        <v/>
      </c>
      <c r="O134" s="60" t="str">
        <f ca="1">IFERROR(VLOOKUP($A134,INDIRECT("'"&amp;Publication!O$2-1&amp;"'!B4:R300"),IF(O$3&gt;1,O$3+1,""),0),"")</f>
        <v/>
      </c>
    </row>
    <row r="135" spans="1:15" ht="17.25" customHeight="1" x14ac:dyDescent="0.35">
      <c r="A135" s="58" t="s">
        <v>138</v>
      </c>
      <c r="B135" s="119" t="str">
        <f>IF(OR(ISBLANK(VLOOKUP(A135,'EUROSTAT-Code'!$A$3:$D$698,4,0)),ISNA(VLOOKUP(A135,'EUROSTAT-Code'!$A$3:$D$698,4,0))),"",VLOOKUP(A135,'EUROSTAT-Code'!$A$3:$D$698,4,0))</f>
        <v>x</v>
      </c>
      <c r="C135" s="59" t="s">
        <v>1682</v>
      </c>
      <c r="D135" s="60">
        <f ca="1">IFERROR(VLOOKUP($A135,INDIRECT("'"&amp;Publication!D$2-1&amp;"'!B4:R300"),IF(D$3&gt;1,D$3+1,""),0),"")</f>
        <v>2945</v>
      </c>
      <c r="E135" s="60">
        <f ca="1">IFERROR(VLOOKUP($A135,INDIRECT("'"&amp;Publication!E$2-1&amp;"'!B4:R300"),IF(E$3&gt;1,E$3+1,""),0),"")</f>
        <v>2030</v>
      </c>
      <c r="F135" s="60">
        <f ca="1">IFERROR(VLOOKUP($A135,INDIRECT("'"&amp;Publication!F$2-1&amp;"'!B4:R300"),IF(F$3&gt;1,F$3+1,""),0),"")</f>
        <v>2245</v>
      </c>
      <c r="G135" s="60">
        <f ca="1">IFERROR(VLOOKUP($A135,INDIRECT("'"&amp;Publication!G$2-1&amp;"'!B4:R300"),IF(G$3&gt;1,G$3+1,""),0),"")</f>
        <v>85</v>
      </c>
      <c r="H135" s="60">
        <f ca="1">IFERROR(VLOOKUP($A135,INDIRECT("'"&amp;Publication!H$2-1&amp;"'!B4:R300"),IF(H$3&gt;1,H$3+1,""),0),"")</f>
        <v>65</v>
      </c>
      <c r="I135" s="60">
        <f ca="1">IFERROR(VLOOKUP($A135,INDIRECT("'"&amp;Publication!I$2-1&amp;"'!B4:R300"),IF(I$3&gt;1,I$3+1,""),0),"")</f>
        <v>100</v>
      </c>
      <c r="J135" s="60">
        <f ca="1">IFERROR(VLOOKUP($A135,INDIRECT("'"&amp;Publication!J$2-1&amp;"'!B4:R300"),IF(J$3&gt;1,J$3+1,""),0),"")</f>
        <v>40</v>
      </c>
      <c r="K135" s="60">
        <f ca="1">IFERROR(VLOOKUP($A135,INDIRECT("'"&amp;Publication!K$2-1&amp;"'!B4:R300"),IF(K$3&gt;1,K$3+1,""),0),"")</f>
        <v>35</v>
      </c>
      <c r="L135" s="60">
        <f ca="1">IFERROR(VLOOKUP($A135,INDIRECT("'"&amp;Publication!L$2-1&amp;"'!B4:R300"),IF(L$3&gt;1,L$3+1,""),0),"")</f>
        <v>40</v>
      </c>
      <c r="M135" s="60">
        <f ca="1">IFERROR(VLOOKUP($A135,INDIRECT("'"&amp;Publication!M$2-1&amp;"'!B4:R300"),IF(M$3&gt;1,M$3+1,""),0),"")</f>
        <v>25</v>
      </c>
      <c r="N135" s="60">
        <f ca="1">IFERROR(VLOOKUP($A135,INDIRECT("'"&amp;Publication!N$2-1&amp;"'!B4:R300"),IF(N$3&gt;1,N$3+1,""),0),"")</f>
        <v>15</v>
      </c>
      <c r="O135" s="60" t="str">
        <f ca="1">IFERROR(VLOOKUP($A135,INDIRECT("'"&amp;Publication!O$2-1&amp;"'!B4:R300"),IF(O$3&gt;1,O$3+1,""),0),"")</f>
        <v/>
      </c>
    </row>
    <row r="136" spans="1:15" ht="17.25" customHeight="1" x14ac:dyDescent="0.35">
      <c r="A136" s="58" t="s">
        <v>140</v>
      </c>
      <c r="B136" s="119" t="str">
        <f>IF(OR(ISBLANK(VLOOKUP(A136,'EUROSTAT-Code'!$A$3:$D$698,4,0)),ISNA(VLOOKUP(A136,'EUROSTAT-Code'!$A$3:$D$698,4,0))),"",VLOOKUP(A136,'EUROSTAT-Code'!$A$3:$D$698,4,0))</f>
        <v/>
      </c>
      <c r="C136" s="59" t="s">
        <v>1684</v>
      </c>
      <c r="D136" s="60">
        <f ca="1">IFERROR(VLOOKUP($A136,INDIRECT("'"&amp;Publication!D$2-1&amp;"'!B4:R300"),IF(D$3&gt;1,D$3+1,""),0),"")</f>
        <v>10</v>
      </c>
      <c r="E136" s="60">
        <f ca="1">IFERROR(VLOOKUP($A136,INDIRECT("'"&amp;Publication!E$2-1&amp;"'!B4:R300"),IF(E$3&gt;1,E$3+1,""),0),"")</f>
        <v>15</v>
      </c>
      <c r="F136" s="60" t="str">
        <f ca="1">IFERROR(VLOOKUP($A136,INDIRECT("'"&amp;Publication!F$2-1&amp;"'!B4:R300"),IF(F$3&gt;1,F$3+1,""),0),"")</f>
        <v/>
      </c>
      <c r="G136" s="60">
        <f ca="1">IFERROR(VLOOKUP($A136,INDIRECT("'"&amp;Publication!G$2-1&amp;"'!B4:R300"),IF(G$3&gt;1,G$3+1,""),0),"")</f>
        <v>20</v>
      </c>
      <c r="H136" s="60">
        <f ca="1">IFERROR(VLOOKUP($A136,INDIRECT("'"&amp;Publication!H$2-1&amp;"'!B4:R300"),IF(H$3&gt;1,H$3+1,""),0),"")</f>
        <v>5</v>
      </c>
      <c r="I136" s="60">
        <f ca="1">IFERROR(VLOOKUP($A136,INDIRECT("'"&amp;Publication!I$2-1&amp;"'!B4:R300"),IF(I$3&gt;1,I$3+1,""),0),"")</f>
        <v>5</v>
      </c>
      <c r="J136" s="60">
        <f ca="1">IFERROR(VLOOKUP($A136,INDIRECT("'"&amp;Publication!J$2-1&amp;"'!B4:R300"),IF(J$3&gt;1,J$3+1,""),0),"")</f>
        <v>10</v>
      </c>
      <c r="K136" s="60">
        <f ca="1">IFERROR(VLOOKUP($A136,INDIRECT("'"&amp;Publication!K$2-1&amp;"'!B4:R300"),IF(K$3&gt;1,K$3+1,""),0),"")</f>
        <v>10</v>
      </c>
      <c r="L136" s="60" t="str">
        <f ca="1">IFERROR(VLOOKUP($A136,INDIRECT("'"&amp;Publication!L$2-1&amp;"'!B4:R300"),IF(L$3&gt;1,L$3+1,""),0),"")</f>
        <v/>
      </c>
      <c r="M136" s="60" t="str">
        <f ca="1">IFERROR(VLOOKUP($A136,INDIRECT("'"&amp;Publication!M$2-1&amp;"'!B4:R300"),IF(M$3&gt;1,M$3+1,""),0),"")</f>
        <v/>
      </c>
      <c r="N136" s="60" t="str">
        <f ca="1">IFERROR(VLOOKUP($A136,INDIRECT("'"&amp;Publication!N$2-1&amp;"'!B4:R300"),IF(N$3&gt;1,N$3+1,""),0),"")</f>
        <v/>
      </c>
      <c r="O136" s="60" t="str">
        <f ca="1">IFERROR(VLOOKUP($A136,INDIRECT("'"&amp;Publication!O$2-1&amp;"'!B4:R300"),IF(O$3&gt;1,O$3+1,""),0),"")</f>
        <v/>
      </c>
    </row>
    <row r="137" spans="1:15" ht="17.25" customHeight="1" x14ac:dyDescent="0.35">
      <c r="A137" s="58" t="s">
        <v>142</v>
      </c>
      <c r="B137" s="119" t="str">
        <f>IF(OR(ISBLANK(VLOOKUP(A137,'EUROSTAT-Code'!$A$3:$D$698,4,0)),ISNA(VLOOKUP(A137,'EUROSTAT-Code'!$A$3:$D$698,4,0))),"",VLOOKUP(A137,'EUROSTAT-Code'!$A$3:$D$698,4,0))</f>
        <v/>
      </c>
      <c r="C137" s="59" t="s">
        <v>1685</v>
      </c>
      <c r="D137" s="60">
        <f ca="1">IFERROR(VLOOKUP($A137,INDIRECT("'"&amp;Publication!D$2-1&amp;"'!B4:R300"),IF(D$3&gt;1,D$3+1,""),0),"")</f>
        <v>0</v>
      </c>
      <c r="E137" s="60">
        <f ca="1">IFERROR(VLOOKUP($A137,INDIRECT("'"&amp;Publication!E$2-1&amp;"'!B4:R300"),IF(E$3&gt;1,E$3+1,""),0),"")</f>
        <v>0</v>
      </c>
      <c r="F137" s="60">
        <f ca="1">IFERROR(VLOOKUP($A137,INDIRECT("'"&amp;Publication!F$2-1&amp;"'!B4:R300"),IF(F$3&gt;1,F$3+1,""),0),"")</f>
        <v>5</v>
      </c>
      <c r="G137" s="60">
        <f ca="1">IFERROR(VLOOKUP($A137,INDIRECT("'"&amp;Publication!G$2-1&amp;"'!B4:R300"),IF(G$3&gt;1,G$3+1,""),0),"")</f>
        <v>15</v>
      </c>
      <c r="H137" s="60">
        <f ca="1">IFERROR(VLOOKUP($A137,INDIRECT("'"&amp;Publication!H$2-1&amp;"'!B4:R300"),IF(H$3&gt;1,H$3+1,""),0),"")</f>
        <v>30</v>
      </c>
      <c r="I137" s="60">
        <f ca="1">IFERROR(VLOOKUP($A137,INDIRECT("'"&amp;Publication!I$2-1&amp;"'!B4:R300"),IF(I$3&gt;1,I$3+1,""),0),"")</f>
        <v>15</v>
      </c>
      <c r="J137" s="60">
        <f ca="1">IFERROR(VLOOKUP($A137,INDIRECT("'"&amp;Publication!J$2-1&amp;"'!B4:R300"),IF(J$3&gt;1,J$3+1,""),0),"")</f>
        <v>10</v>
      </c>
      <c r="K137" s="60">
        <f ca="1">IFERROR(VLOOKUP($A137,INDIRECT("'"&amp;Publication!K$2-1&amp;"'!B4:R300"),IF(K$3&gt;1,K$3+1,""),0),"")</f>
        <v>10</v>
      </c>
      <c r="L137" s="60">
        <f ca="1">IFERROR(VLOOKUP($A137,INDIRECT("'"&amp;Publication!L$2-1&amp;"'!B4:R300"),IF(L$3&gt;1,L$3+1,""),0),"")</f>
        <v>10</v>
      </c>
      <c r="M137" s="60" t="str">
        <f ca="1">IFERROR(VLOOKUP($A137,INDIRECT("'"&amp;Publication!M$2-1&amp;"'!B4:R300"),IF(M$3&gt;1,M$3+1,""),0),"")</f>
        <v/>
      </c>
      <c r="N137" s="60" t="str">
        <f ca="1">IFERROR(VLOOKUP($A137,INDIRECT("'"&amp;Publication!N$2-1&amp;"'!B4:R300"),IF(N$3&gt;1,N$3+1,""),0),"")</f>
        <v/>
      </c>
      <c r="O137" s="60" t="str">
        <f ca="1">IFERROR(VLOOKUP($A137,INDIRECT("'"&amp;Publication!O$2-1&amp;"'!B4:R300"),IF(O$3&gt;1,O$3+1,""),0),"")</f>
        <v/>
      </c>
    </row>
    <row r="138" spans="1:15" ht="17.25" customHeight="1" x14ac:dyDescent="0.35">
      <c r="A138" s="58" t="s">
        <v>144</v>
      </c>
      <c r="B138" s="119" t="str">
        <f>IF(OR(ISBLANK(VLOOKUP(A138,'EUROSTAT-Code'!$A$3:$D$698,4,0)),ISNA(VLOOKUP(A138,'EUROSTAT-Code'!$A$3:$D$698,4,0))),"",VLOOKUP(A138,'EUROSTAT-Code'!$A$3:$D$698,4,0))</f>
        <v/>
      </c>
      <c r="C138" s="59" t="s">
        <v>1686</v>
      </c>
      <c r="D138" s="60">
        <f ca="1">IFERROR(VLOOKUP($A138,INDIRECT("'"&amp;Publication!D$2-1&amp;"'!B4:R300"),IF(D$3&gt;1,D$3+1,""),0),"")</f>
        <v>25</v>
      </c>
      <c r="E138" s="60">
        <f ca="1">IFERROR(VLOOKUP($A138,INDIRECT("'"&amp;Publication!E$2-1&amp;"'!B4:R300"),IF(E$3&gt;1,E$3+1,""),0),"")</f>
        <v>30</v>
      </c>
      <c r="F138" s="60">
        <f ca="1">IFERROR(VLOOKUP($A138,INDIRECT("'"&amp;Publication!F$2-1&amp;"'!B4:R300"),IF(F$3&gt;1,F$3+1,""),0),"")</f>
        <v>40</v>
      </c>
      <c r="G138" s="60">
        <f ca="1">IFERROR(VLOOKUP($A138,INDIRECT("'"&amp;Publication!G$2-1&amp;"'!B4:R300"),IF(G$3&gt;1,G$3+1,""),0),"")</f>
        <v>65</v>
      </c>
      <c r="H138" s="60">
        <f ca="1">IFERROR(VLOOKUP($A138,INDIRECT("'"&amp;Publication!H$2-1&amp;"'!B4:R300"),IF(H$3&gt;1,H$3+1,""),0),"")</f>
        <v>70</v>
      </c>
      <c r="I138" s="60">
        <f ca="1">IFERROR(VLOOKUP($A138,INDIRECT("'"&amp;Publication!I$2-1&amp;"'!B4:R300"),IF(I$3&gt;1,I$3+1,""),0),"")</f>
        <v>45</v>
      </c>
      <c r="J138" s="60">
        <f ca="1">IFERROR(VLOOKUP($A138,INDIRECT("'"&amp;Publication!J$2-1&amp;"'!B4:R300"),IF(J$3&gt;1,J$3+1,""),0),"")</f>
        <v>35</v>
      </c>
      <c r="K138" s="60">
        <f ca="1">IFERROR(VLOOKUP($A138,INDIRECT("'"&amp;Publication!K$2-1&amp;"'!B4:R300"),IF(K$3&gt;1,K$3+1,""),0),"")</f>
        <v>25</v>
      </c>
      <c r="L138" s="60">
        <f ca="1">IFERROR(VLOOKUP($A138,INDIRECT("'"&amp;Publication!L$2-1&amp;"'!B4:R300"),IF(L$3&gt;1,L$3+1,""),0),"")</f>
        <v>35</v>
      </c>
      <c r="M138" s="60">
        <f ca="1">IFERROR(VLOOKUP($A138,INDIRECT("'"&amp;Publication!M$2-1&amp;"'!B4:R300"),IF(M$3&gt;1,M$3+1,""),0),"")</f>
        <v>45</v>
      </c>
      <c r="N138" s="60">
        <f ca="1">IFERROR(VLOOKUP($A138,INDIRECT("'"&amp;Publication!N$2-1&amp;"'!B4:R300"),IF(N$3&gt;1,N$3+1,""),0),"")</f>
        <v>55</v>
      </c>
      <c r="O138" s="60">
        <f ca="1">IFERROR(VLOOKUP($A138,INDIRECT("'"&amp;Publication!O$2-1&amp;"'!B4:R300"),IF(O$3&gt;1,O$3+1,""),0),"")</f>
        <v>70</v>
      </c>
    </row>
    <row r="139" spans="1:15" ht="17.25" customHeight="1" x14ac:dyDescent="0.35">
      <c r="A139" s="58" t="s">
        <v>146</v>
      </c>
      <c r="B139" s="119" t="str">
        <f>IF(OR(ISBLANK(VLOOKUP(A139,'EUROSTAT-Code'!$A$3:$D$698,4,0)),ISNA(VLOOKUP(A139,'EUROSTAT-Code'!$A$3:$D$698,4,0))),"",VLOOKUP(A139,'EUROSTAT-Code'!$A$3:$D$698,4,0))</f>
        <v>x</v>
      </c>
      <c r="C139" s="59" t="s">
        <v>1689</v>
      </c>
      <c r="D139" s="60">
        <f ca="1">IFERROR(VLOOKUP($A139,INDIRECT("'"&amp;Publication!D$2-1&amp;"'!B4:R300"),IF(D$3&gt;1,D$3+1,""),0),"")</f>
        <v>2960</v>
      </c>
      <c r="E139" s="60">
        <f ca="1">IFERROR(VLOOKUP($A139,INDIRECT("'"&amp;Publication!E$2-1&amp;"'!B4:R300"),IF(E$3&gt;1,E$3+1,""),0),"")</f>
        <v>1500</v>
      </c>
      <c r="F139" s="60">
        <f ca="1">IFERROR(VLOOKUP($A139,INDIRECT("'"&amp;Publication!F$2-1&amp;"'!B4:R300"),IF(F$3&gt;1,F$3+1,""),0),"")</f>
        <v>1565</v>
      </c>
      <c r="G139" s="60">
        <f ca="1">IFERROR(VLOOKUP($A139,INDIRECT("'"&amp;Publication!G$2-1&amp;"'!B4:R300"),IF(G$3&gt;1,G$3+1,""),0),"")</f>
        <v>2295</v>
      </c>
      <c r="H139" s="60">
        <f ca="1">IFERROR(VLOOKUP($A139,INDIRECT("'"&amp;Publication!H$2-1&amp;"'!B4:R300"),IF(H$3&gt;1,H$3+1,""),0),"")</f>
        <v>4345</v>
      </c>
      <c r="I139" s="60">
        <f ca="1">IFERROR(VLOOKUP($A139,INDIRECT("'"&amp;Publication!I$2-1&amp;"'!B4:R300"),IF(I$3&gt;1,I$3+1,""),0),"")</f>
        <v>4270</v>
      </c>
      <c r="J139" s="60">
        <f ca="1">IFERROR(VLOOKUP($A139,INDIRECT("'"&amp;Publication!J$2-1&amp;"'!B4:R300"),IF(J$3&gt;1,J$3+1,""),0),"")</f>
        <v>2705</v>
      </c>
      <c r="K139" s="60">
        <f ca="1">IFERROR(VLOOKUP($A139,INDIRECT("'"&amp;Publication!K$2-1&amp;"'!B4:R300"),IF(K$3&gt;1,K$3+1,""),0),"")</f>
        <v>2640</v>
      </c>
      <c r="L139" s="60">
        <f ca="1">IFERROR(VLOOKUP($A139,INDIRECT("'"&amp;Publication!L$2-1&amp;"'!B4:R300"),IF(L$3&gt;1,L$3+1,""),0),"")</f>
        <v>1900</v>
      </c>
      <c r="M139" s="60">
        <f ca="1">IFERROR(VLOOKUP($A139,INDIRECT("'"&amp;Publication!M$2-1&amp;"'!B4:R300"),IF(M$3&gt;1,M$3+1,""),0),"")</f>
        <v>1660</v>
      </c>
      <c r="N139" s="60">
        <f ca="1">IFERROR(VLOOKUP($A139,INDIRECT("'"&amp;Publication!N$2-1&amp;"'!B4:R300"),IF(N$3&gt;1,N$3+1,""),0),"")</f>
        <v>2095</v>
      </c>
      <c r="O139" s="60">
        <f ca="1">IFERROR(VLOOKUP($A139,INDIRECT("'"&amp;Publication!O$2-1&amp;"'!B4:R300"),IF(O$3&gt;1,O$3+1,""),0),"")</f>
        <v>2245</v>
      </c>
    </row>
    <row r="140" spans="1:15" ht="17.25" customHeight="1" x14ac:dyDescent="0.35">
      <c r="A140" s="58" t="s">
        <v>333</v>
      </c>
      <c r="B140" s="119" t="str">
        <f>IF(OR(ISBLANK(VLOOKUP(A140,'EUROSTAT-Code'!$A$3:$D$698,4,0)),ISNA(VLOOKUP(A140,'EUROSTAT-Code'!$A$3:$D$698,4,0))),"",VLOOKUP(A140,'EUROSTAT-Code'!$A$3:$D$698,4,0))</f>
        <v/>
      </c>
      <c r="C140" s="59" t="s">
        <v>1946</v>
      </c>
      <c r="D140" s="60" t="str">
        <f ca="1">IFERROR(VLOOKUP($A140,INDIRECT("'"&amp;Publication!D$2-1&amp;"'!B4:R300"),IF(D$3&gt;1,D$3+1,""),0),"")</f>
        <v/>
      </c>
      <c r="E140" s="60">
        <f ca="1">IFERROR(VLOOKUP($A140,INDIRECT("'"&amp;Publication!E$2-1&amp;"'!B4:R300"),IF(E$3&gt;1,E$3+1,""),0),"")</f>
        <v>30</v>
      </c>
      <c r="F140" s="60" t="str">
        <f ca="1">IFERROR(VLOOKUP($A140,INDIRECT("'"&amp;Publication!F$2-1&amp;"'!B4:R300"),IF(F$3&gt;1,F$3+1,""),0),"")</f>
        <v/>
      </c>
      <c r="G140" s="60" t="str">
        <f ca="1">IFERROR(VLOOKUP($A140,INDIRECT("'"&amp;Publication!G$2-1&amp;"'!B4:R300"),IF(G$3&gt;1,G$3+1,""),0),"")</f>
        <v/>
      </c>
      <c r="H140" s="60" t="str">
        <f ca="1">IFERROR(VLOOKUP($A140,INDIRECT("'"&amp;Publication!H$2-1&amp;"'!B4:R300"),IF(H$3&gt;1,H$3+1,""),0),"")</f>
        <v/>
      </c>
      <c r="I140" s="60" t="str">
        <f ca="1">IFERROR(VLOOKUP($A140,INDIRECT("'"&amp;Publication!I$2-1&amp;"'!B4:R300"),IF(I$3&gt;1,I$3+1,""),0),"")</f>
        <v/>
      </c>
      <c r="J140" s="60" t="str">
        <f ca="1">IFERROR(VLOOKUP($A140,INDIRECT("'"&amp;Publication!J$2-1&amp;"'!B4:R300"),IF(J$3&gt;1,J$3+1,""),0),"")</f>
        <v/>
      </c>
      <c r="K140" s="60" t="str">
        <f ca="1">IFERROR(VLOOKUP($A140,INDIRECT("'"&amp;Publication!K$2-1&amp;"'!B4:R300"),IF(K$3&gt;1,K$3+1,""),0),"")</f>
        <v/>
      </c>
      <c r="L140" s="60" t="str">
        <f ca="1">IFERROR(VLOOKUP($A140,INDIRECT("'"&amp;Publication!L$2-1&amp;"'!B4:R300"),IF(L$3&gt;1,L$3+1,""),0),"")</f>
        <v/>
      </c>
      <c r="M140" s="60" t="str">
        <f ca="1">IFERROR(VLOOKUP($A140,INDIRECT("'"&amp;Publication!M$2-1&amp;"'!B4:R300"),IF(M$3&gt;1,M$3+1,""),0),"")</f>
        <v/>
      </c>
      <c r="N140" s="60" t="str">
        <f ca="1">IFERROR(VLOOKUP($A140,INDIRECT("'"&amp;Publication!N$2-1&amp;"'!B4:R300"),IF(N$3&gt;1,N$3+1,""),0),"")</f>
        <v/>
      </c>
      <c r="O140" s="60" t="str">
        <f ca="1">IFERROR(VLOOKUP($A140,INDIRECT("'"&amp;Publication!O$2-1&amp;"'!B4:R300"),IF(O$3&gt;1,O$3+1,""),0),"")</f>
        <v/>
      </c>
    </row>
    <row r="141" spans="1:15" ht="17.25" customHeight="1" x14ac:dyDescent="0.35">
      <c r="A141" s="58" t="s">
        <v>335</v>
      </c>
      <c r="B141" s="119" t="str">
        <f>IF(OR(ISBLANK(VLOOKUP(A141,'EUROSTAT-Code'!$A$3:$D$698,4,0)),ISNA(VLOOKUP(A141,'EUROSTAT-Code'!$A$3:$D$698,4,0))),"",VLOOKUP(A141,'EUROSTAT-Code'!$A$3:$D$698,4,0))</f>
        <v/>
      </c>
      <c r="C141" s="59" t="s">
        <v>1173</v>
      </c>
      <c r="D141" s="60">
        <f ca="1">IFERROR(VLOOKUP($A141,INDIRECT("'"&amp;Publication!D$2-1&amp;"'!B4:R300"),IF(D$3&gt;1,D$3+1,""),0),"")</f>
        <v>0</v>
      </c>
      <c r="E141" s="60">
        <f ca="1">IFERROR(VLOOKUP($A141,INDIRECT("'"&amp;Publication!E$2-1&amp;"'!B4:R300"),IF(E$3&gt;1,E$3+1,""),0),"")</f>
        <v>5</v>
      </c>
      <c r="F141" s="60">
        <f ca="1">IFERROR(VLOOKUP($A141,INDIRECT("'"&amp;Publication!F$2-1&amp;"'!B4:R300"),IF(F$3&gt;1,F$3+1,""),0),"")</f>
        <v>0</v>
      </c>
      <c r="G141" s="60" t="str">
        <f ca="1">IFERROR(VLOOKUP($A141,INDIRECT("'"&amp;Publication!G$2-1&amp;"'!B4:R300"),IF(G$3&gt;1,G$3+1,""),0),"")</f>
        <v/>
      </c>
      <c r="H141" s="60">
        <f ca="1">IFERROR(VLOOKUP($A141,INDIRECT("'"&amp;Publication!H$2-1&amp;"'!B4:R300"),IF(H$3&gt;1,H$3+1,""),0),"")</f>
        <v>0</v>
      </c>
      <c r="I141" s="60" t="str">
        <f ca="1">IFERROR(VLOOKUP($A141,INDIRECT("'"&amp;Publication!I$2-1&amp;"'!B4:R300"),IF(I$3&gt;1,I$3+1,""),0),"")</f>
        <v/>
      </c>
      <c r="J141" s="60">
        <f ca="1">IFERROR(VLOOKUP($A141,INDIRECT("'"&amp;Publication!J$2-1&amp;"'!B4:R300"),IF(J$3&gt;1,J$3+1,""),0),"")</f>
        <v>0</v>
      </c>
      <c r="K141" s="60">
        <f ca="1">IFERROR(VLOOKUP($A141,INDIRECT("'"&amp;Publication!K$2-1&amp;"'!B4:R300"),IF(K$3&gt;1,K$3+1,""),0),"")</f>
        <v>5</v>
      </c>
      <c r="L141" s="60">
        <f ca="1">IFERROR(VLOOKUP($A141,INDIRECT("'"&amp;Publication!L$2-1&amp;"'!B4:R300"),IF(L$3&gt;1,L$3+1,""),0),"")</f>
        <v>0</v>
      </c>
      <c r="M141" s="60">
        <f ca="1">IFERROR(VLOOKUP($A141,INDIRECT("'"&amp;Publication!M$2-1&amp;"'!B4:R300"),IF(M$3&gt;1,M$3+1,""),0),"")</f>
        <v>0</v>
      </c>
      <c r="N141" s="60">
        <f ca="1">IFERROR(VLOOKUP($A141,INDIRECT("'"&amp;Publication!N$2-1&amp;"'!B4:R300"),IF(N$3&gt;1,N$3+1,""),0),"")</f>
        <v>0</v>
      </c>
      <c r="O141" s="60" t="str">
        <f ca="1">IFERROR(VLOOKUP($A141,INDIRECT("'"&amp;Publication!O$2-1&amp;"'!B4:R300"),IF(O$3&gt;1,O$3+1,""),0),"")</f>
        <v/>
      </c>
    </row>
    <row r="142" spans="1:15" ht="17.25" customHeight="1" x14ac:dyDescent="0.35">
      <c r="A142" s="58" t="s">
        <v>352</v>
      </c>
      <c r="B142" s="119" t="str">
        <f>IF(OR(ISBLANK(VLOOKUP(A142,'EUROSTAT-Code'!$A$3:$D$698,4,0)),ISNA(VLOOKUP(A142,'EUROSTAT-Code'!$A$3:$D$698,4,0))),"",VLOOKUP(A142,'EUROSTAT-Code'!$A$3:$D$698,4,0))</f>
        <v/>
      </c>
      <c r="C142" s="59" t="s">
        <v>1177</v>
      </c>
      <c r="D142" s="60">
        <f ca="1">IFERROR(VLOOKUP($A142,INDIRECT("'"&amp;Publication!D$2-1&amp;"'!B4:R300"),IF(D$3&gt;1,D$3+1,""),0),"")</f>
        <v>0</v>
      </c>
      <c r="E142" s="60">
        <f ca="1">IFERROR(VLOOKUP($A142,INDIRECT("'"&amp;Publication!E$2-1&amp;"'!B4:R300"),IF(E$3&gt;1,E$3+1,""),0),"")</f>
        <v>0</v>
      </c>
      <c r="F142" s="60">
        <f ca="1">IFERROR(VLOOKUP($A142,INDIRECT("'"&amp;Publication!F$2-1&amp;"'!B4:R300"),IF(F$3&gt;1,F$3+1,""),0),"")</f>
        <v>0</v>
      </c>
      <c r="G142" s="60">
        <f ca="1">IFERROR(VLOOKUP($A142,INDIRECT("'"&amp;Publication!G$2-1&amp;"'!B4:R300"),IF(G$3&gt;1,G$3+1,""),0),"")</f>
        <v>0</v>
      </c>
      <c r="H142" s="60">
        <f ca="1">IFERROR(VLOOKUP($A142,INDIRECT("'"&amp;Publication!H$2-1&amp;"'!B4:R300"),IF(H$3&gt;1,H$3+1,""),0),"")</f>
        <v>0</v>
      </c>
      <c r="I142" s="60">
        <f ca="1">IFERROR(VLOOKUP($A142,INDIRECT("'"&amp;Publication!I$2-1&amp;"'!B4:R300"),IF(I$3&gt;1,I$3+1,""),0),"")</f>
        <v>0</v>
      </c>
      <c r="J142" s="60">
        <f ca="1">IFERROR(VLOOKUP($A142,INDIRECT("'"&amp;Publication!J$2-1&amp;"'!B4:R300"),IF(J$3&gt;1,J$3+1,""),0),"")</f>
        <v>0</v>
      </c>
      <c r="K142" s="60">
        <f ca="1">IFERROR(VLOOKUP($A142,INDIRECT("'"&amp;Publication!K$2-1&amp;"'!B4:R300"),IF(K$3&gt;1,K$3+1,""),0),"")</f>
        <v>0</v>
      </c>
      <c r="L142" s="60">
        <f ca="1">IFERROR(VLOOKUP($A142,INDIRECT("'"&amp;Publication!L$2-1&amp;"'!B4:R300"),IF(L$3&gt;1,L$3+1,""),0),"")</f>
        <v>0</v>
      </c>
      <c r="M142" s="60">
        <f ca="1">IFERROR(VLOOKUP($A142,INDIRECT("'"&amp;Publication!M$2-1&amp;"'!B4:R300"),IF(M$3&gt;1,M$3+1,""),0),"")</f>
        <v>0</v>
      </c>
      <c r="N142" s="60">
        <f ca="1">IFERROR(VLOOKUP($A142,INDIRECT("'"&amp;Publication!N$2-1&amp;"'!B4:R300"),IF(N$3&gt;1,N$3+1,""),0),"")</f>
        <v>0</v>
      </c>
      <c r="O142" s="60">
        <f ca="1">IFERROR(VLOOKUP($A142,INDIRECT("'"&amp;Publication!O$2-1&amp;"'!B4:R300"),IF(O$3&gt;1,O$3+1,""),0),"")</f>
        <v>5</v>
      </c>
    </row>
    <row r="143" spans="1:15" ht="17.25" customHeight="1" x14ac:dyDescent="0.35">
      <c r="A143" s="58" t="s">
        <v>148</v>
      </c>
      <c r="B143" s="119" t="str">
        <f>IF(OR(ISBLANK(VLOOKUP(A143,'EUROSTAT-Code'!$A$3:$D$698,4,0)),ISNA(VLOOKUP(A143,'EUROSTAT-Code'!$A$3:$D$698,4,0))),"",VLOOKUP(A143,'EUROSTAT-Code'!$A$3:$D$698,4,0))</f>
        <v/>
      </c>
      <c r="C143" s="59" t="s">
        <v>1692</v>
      </c>
      <c r="D143" s="60">
        <f ca="1">IFERROR(VLOOKUP($A143,INDIRECT("'"&amp;Publication!D$2-1&amp;"'!B4:R300"),IF(D$3&gt;1,D$3+1,""),0),"")</f>
        <v>5</v>
      </c>
      <c r="E143" s="60">
        <f ca="1">IFERROR(VLOOKUP($A143,INDIRECT("'"&amp;Publication!E$2-1&amp;"'!B4:R300"),IF(E$3&gt;1,E$3+1,""),0),"")</f>
        <v>5</v>
      </c>
      <c r="F143" s="60">
        <f ca="1">IFERROR(VLOOKUP($A143,INDIRECT("'"&amp;Publication!F$2-1&amp;"'!B4:R300"),IF(F$3&gt;1,F$3+1,""),0),"")</f>
        <v>5</v>
      </c>
      <c r="G143" s="60">
        <f ca="1">IFERROR(VLOOKUP($A143,INDIRECT("'"&amp;Publication!G$2-1&amp;"'!B4:R300"),IF(G$3&gt;1,G$3+1,""),0),"")</f>
        <v>5</v>
      </c>
      <c r="H143" s="60">
        <f ca="1">IFERROR(VLOOKUP($A143,INDIRECT("'"&amp;Publication!H$2-1&amp;"'!B4:R300"),IF(H$3&gt;1,H$3+1,""),0),"")</f>
        <v>10</v>
      </c>
      <c r="I143" s="60">
        <f ca="1">IFERROR(VLOOKUP($A143,INDIRECT("'"&amp;Publication!I$2-1&amp;"'!B4:R300"),IF(I$3&gt;1,I$3+1,""),0),"")</f>
        <v>5</v>
      </c>
      <c r="J143" s="60">
        <f ca="1">IFERROR(VLOOKUP($A143,INDIRECT("'"&amp;Publication!J$2-1&amp;"'!B4:R300"),IF(J$3&gt;1,J$3+1,""),0),"")</f>
        <v>5</v>
      </c>
      <c r="K143" s="60">
        <f ca="1">IFERROR(VLOOKUP($A143,INDIRECT("'"&amp;Publication!K$2-1&amp;"'!B4:R300"),IF(K$3&gt;1,K$3+1,""),0),"")</f>
        <v>0</v>
      </c>
      <c r="L143" s="60" t="str">
        <f ca="1">IFERROR(VLOOKUP($A143,INDIRECT("'"&amp;Publication!L$2-1&amp;"'!B4:R300"),IF(L$3&gt;1,L$3+1,""),0),"")</f>
        <v/>
      </c>
      <c r="M143" s="60" t="str">
        <f ca="1">IFERROR(VLOOKUP($A143,INDIRECT("'"&amp;Publication!M$2-1&amp;"'!B4:R300"),IF(M$3&gt;1,M$3+1,""),0),"")</f>
        <v/>
      </c>
      <c r="N143" s="60" t="str">
        <f ca="1">IFERROR(VLOOKUP($A143,INDIRECT("'"&amp;Publication!N$2-1&amp;"'!B4:R300"),IF(N$3&gt;1,N$3+1,""),0),"")</f>
        <v/>
      </c>
      <c r="O143" s="60" t="str">
        <f ca="1">IFERROR(VLOOKUP($A143,INDIRECT("'"&amp;Publication!O$2-1&amp;"'!B4:R300"),IF(O$3&gt;1,O$3+1,""),0),"")</f>
        <v/>
      </c>
    </row>
    <row r="144" spans="1:15" ht="17.25" customHeight="1" x14ac:dyDescent="0.35">
      <c r="A144" s="58" t="s">
        <v>149</v>
      </c>
      <c r="B144" s="119" t="str">
        <f>IF(OR(ISBLANK(VLOOKUP(A144,'EUROSTAT-Code'!$A$3:$D$698,4,0)),ISNA(VLOOKUP(A144,'EUROSTAT-Code'!$A$3:$D$698,4,0))),"",VLOOKUP(A144,'EUROSTAT-Code'!$A$3:$D$698,4,0))</f>
        <v/>
      </c>
      <c r="C144" s="59" t="s">
        <v>1179</v>
      </c>
      <c r="D144" s="60">
        <f ca="1">IFERROR(VLOOKUP($A144,INDIRECT("'"&amp;Publication!D$2-1&amp;"'!B4:R300"),IF(D$3&gt;1,D$3+1,""),0),"")</f>
        <v>90</v>
      </c>
      <c r="E144" s="60">
        <f ca="1">IFERROR(VLOOKUP($A144,INDIRECT("'"&amp;Publication!E$2-1&amp;"'!B4:R300"),IF(E$3&gt;1,E$3+1,""),0),"")</f>
        <v>80</v>
      </c>
      <c r="F144" s="60">
        <f ca="1">IFERROR(VLOOKUP($A144,INDIRECT("'"&amp;Publication!F$2-1&amp;"'!B4:R300"),IF(F$3&gt;1,F$3+1,""),0),"")</f>
        <v>50</v>
      </c>
      <c r="G144" s="60">
        <f ca="1">IFERROR(VLOOKUP($A144,INDIRECT("'"&amp;Publication!G$2-1&amp;"'!B4:R300"),IF(G$3&gt;1,G$3+1,""),0),"")</f>
        <v>75</v>
      </c>
      <c r="H144" s="60">
        <f ca="1">IFERROR(VLOOKUP($A144,INDIRECT("'"&amp;Publication!H$2-1&amp;"'!B4:R300"),IF(H$3&gt;1,H$3+1,""),0),"")</f>
        <v>160</v>
      </c>
      <c r="I144" s="60">
        <f ca="1">IFERROR(VLOOKUP($A144,INDIRECT("'"&amp;Publication!I$2-1&amp;"'!B4:R300"),IF(I$3&gt;1,I$3+1,""),0),"")</f>
        <v>160</v>
      </c>
      <c r="J144" s="60">
        <f ca="1">IFERROR(VLOOKUP($A144,INDIRECT("'"&amp;Publication!J$2-1&amp;"'!B4:R300"),IF(J$3&gt;1,J$3+1,""),0),"")</f>
        <v>145</v>
      </c>
      <c r="K144" s="60">
        <f ca="1">IFERROR(VLOOKUP($A144,INDIRECT("'"&amp;Publication!K$2-1&amp;"'!B4:R300"),IF(K$3&gt;1,K$3+1,""),0),"")</f>
        <v>185</v>
      </c>
      <c r="L144" s="60">
        <f ca="1">IFERROR(VLOOKUP($A144,INDIRECT("'"&amp;Publication!L$2-1&amp;"'!B4:R300"),IF(L$3&gt;1,L$3+1,""),0),"")</f>
        <v>205</v>
      </c>
      <c r="M144" s="60">
        <f ca="1">IFERROR(VLOOKUP($A144,INDIRECT("'"&amp;Publication!M$2-1&amp;"'!B4:R300"),IF(M$3&gt;1,M$3+1,""),0),"")</f>
        <v>255</v>
      </c>
      <c r="N144" s="60">
        <f ca="1">IFERROR(VLOOKUP($A144,INDIRECT("'"&amp;Publication!N$2-1&amp;"'!B4:R300"),IF(N$3&gt;1,N$3+1,""),0),"")</f>
        <v>240</v>
      </c>
      <c r="O144" s="60">
        <f ca="1">IFERROR(VLOOKUP($A144,INDIRECT("'"&amp;Publication!O$2-1&amp;"'!B4:R300"),IF(O$3&gt;1,O$3+1,""),0),"")</f>
        <v>225</v>
      </c>
    </row>
    <row r="145" spans="1:15" ht="17.25" customHeight="1" x14ac:dyDescent="0.35">
      <c r="A145" s="58" t="s">
        <v>151</v>
      </c>
      <c r="B145" s="119" t="str">
        <f>IF(OR(ISBLANK(VLOOKUP(A145,'EUROSTAT-Code'!$A$3:$D$698,4,0)),ISNA(VLOOKUP(A145,'EUROSTAT-Code'!$A$3:$D$698,4,0))),"",VLOOKUP(A145,'EUROSTAT-Code'!$A$3:$D$698,4,0))</f>
        <v/>
      </c>
      <c r="C145" s="59" t="s">
        <v>1693</v>
      </c>
      <c r="D145" s="60">
        <f ca="1">IFERROR(VLOOKUP($A145,INDIRECT("'"&amp;Publication!D$2-1&amp;"'!B4:R300"),IF(D$3&gt;1,D$3+1,""),0),"")</f>
        <v>25</v>
      </c>
      <c r="E145" s="60">
        <f ca="1">IFERROR(VLOOKUP($A145,INDIRECT("'"&amp;Publication!E$2-1&amp;"'!B4:R300"),IF(E$3&gt;1,E$3+1,""),0),"")</f>
        <v>60</v>
      </c>
      <c r="F145" s="60">
        <f ca="1">IFERROR(VLOOKUP($A145,INDIRECT("'"&amp;Publication!F$2-1&amp;"'!B4:R300"),IF(F$3&gt;1,F$3+1,""),0),"")</f>
        <v>35</v>
      </c>
      <c r="G145" s="60">
        <f ca="1">IFERROR(VLOOKUP($A145,INDIRECT("'"&amp;Publication!G$2-1&amp;"'!B4:R300"),IF(G$3&gt;1,G$3+1,""),0),"")</f>
        <v>35</v>
      </c>
      <c r="H145" s="60">
        <f ca="1">IFERROR(VLOOKUP($A145,INDIRECT("'"&amp;Publication!H$2-1&amp;"'!B4:R300"),IF(H$3&gt;1,H$3+1,""),0),"")</f>
        <v>30</v>
      </c>
      <c r="I145" s="60">
        <f ca="1">IFERROR(VLOOKUP($A145,INDIRECT("'"&amp;Publication!I$2-1&amp;"'!B4:R300"),IF(I$3&gt;1,I$3+1,""),0),"")</f>
        <v>40</v>
      </c>
      <c r="J145" s="60">
        <f ca="1">IFERROR(VLOOKUP($A145,INDIRECT("'"&amp;Publication!J$2-1&amp;"'!B4:R300"),IF(J$3&gt;1,J$3+1,""),0),"")</f>
        <v>30</v>
      </c>
      <c r="K145" s="60">
        <f ca="1">IFERROR(VLOOKUP($A145,INDIRECT("'"&amp;Publication!K$2-1&amp;"'!B4:R300"),IF(K$3&gt;1,K$3+1,""),0),"")</f>
        <v>35</v>
      </c>
      <c r="L145" s="60">
        <f ca="1">IFERROR(VLOOKUP($A145,INDIRECT("'"&amp;Publication!L$2-1&amp;"'!B4:R300"),IF(L$3&gt;1,L$3+1,""),0),"")</f>
        <v>35</v>
      </c>
      <c r="M145" s="60">
        <f ca="1">IFERROR(VLOOKUP($A145,INDIRECT("'"&amp;Publication!M$2-1&amp;"'!B4:R300"),IF(M$3&gt;1,M$3+1,""),0),"")</f>
        <v>20</v>
      </c>
      <c r="N145" s="60">
        <f ca="1">IFERROR(VLOOKUP($A145,INDIRECT("'"&amp;Publication!N$2-1&amp;"'!B4:R300"),IF(N$3&gt;1,N$3+1,""),0),"")</f>
        <v>20</v>
      </c>
      <c r="O145" s="60">
        <f ca="1">IFERROR(VLOOKUP($A145,INDIRECT("'"&amp;Publication!O$2-1&amp;"'!B4:R300"),IF(O$3&gt;1,O$3+1,""),0),"")</f>
        <v>25</v>
      </c>
    </row>
    <row r="146" spans="1:15" ht="17.25" customHeight="1" x14ac:dyDescent="0.35">
      <c r="A146" s="58" t="s">
        <v>153</v>
      </c>
      <c r="B146" s="119" t="str">
        <f>IF(OR(ISBLANK(VLOOKUP(A146,'EUROSTAT-Code'!$A$3:$D$698,4,0)),ISNA(VLOOKUP(A146,'EUROSTAT-Code'!$A$3:$D$698,4,0))),"",VLOOKUP(A146,'EUROSTAT-Code'!$A$3:$D$698,4,0))</f>
        <v/>
      </c>
      <c r="C146" s="59" t="s">
        <v>1694</v>
      </c>
      <c r="D146" s="60">
        <f ca="1">IFERROR(VLOOKUP($A146,INDIRECT("'"&amp;Publication!D$2-1&amp;"'!B4:R300"),IF(D$3&gt;1,D$3+1,""),0),"")</f>
        <v>50</v>
      </c>
      <c r="E146" s="60">
        <f ca="1">IFERROR(VLOOKUP($A146,INDIRECT("'"&amp;Publication!E$2-1&amp;"'!B4:R300"),IF(E$3&gt;1,E$3+1,""),0),"")</f>
        <v>95</v>
      </c>
      <c r="F146" s="60">
        <f ca="1">IFERROR(VLOOKUP($A146,INDIRECT("'"&amp;Publication!F$2-1&amp;"'!B4:R300"),IF(F$3&gt;1,F$3+1,""),0),"")</f>
        <v>65</v>
      </c>
      <c r="G146" s="60">
        <f ca="1">IFERROR(VLOOKUP($A146,INDIRECT("'"&amp;Publication!G$2-1&amp;"'!B4:R300"),IF(G$3&gt;1,G$3+1,""),0),"")</f>
        <v>70</v>
      </c>
      <c r="H146" s="60">
        <f ca="1">IFERROR(VLOOKUP($A146,INDIRECT("'"&amp;Publication!H$2-1&amp;"'!B4:R300"),IF(H$3&gt;1,H$3+1,""),0),"")</f>
        <v>75</v>
      </c>
      <c r="I146" s="60">
        <f ca="1">IFERROR(VLOOKUP($A146,INDIRECT("'"&amp;Publication!I$2-1&amp;"'!B4:R300"),IF(I$3&gt;1,I$3+1,""),0),"")</f>
        <v>80</v>
      </c>
      <c r="J146" s="60">
        <f ca="1">IFERROR(VLOOKUP($A146,INDIRECT("'"&amp;Publication!J$2-1&amp;"'!B4:R300"),IF(J$3&gt;1,J$3+1,""),0),"")</f>
        <v>65</v>
      </c>
      <c r="K146" s="60">
        <f ca="1">IFERROR(VLOOKUP($A146,INDIRECT("'"&amp;Publication!K$2-1&amp;"'!B4:R300"),IF(K$3&gt;1,K$3+1,""),0),"")</f>
        <v>70</v>
      </c>
      <c r="L146" s="60">
        <f ca="1">IFERROR(VLOOKUP($A146,INDIRECT("'"&amp;Publication!L$2-1&amp;"'!B4:R300"),IF(L$3&gt;1,L$3+1,""),0),"")</f>
        <v>55</v>
      </c>
      <c r="M146" s="60">
        <f ca="1">IFERROR(VLOOKUP($A146,INDIRECT("'"&amp;Publication!M$2-1&amp;"'!B4:R300"),IF(M$3&gt;1,M$3+1,""),0),"")</f>
        <v>50</v>
      </c>
      <c r="N146" s="60">
        <f ca="1">IFERROR(VLOOKUP($A146,INDIRECT("'"&amp;Publication!N$2-1&amp;"'!B4:R300"),IF(N$3&gt;1,N$3+1,""),0),"")</f>
        <v>55</v>
      </c>
      <c r="O146" s="60">
        <f ca="1">IFERROR(VLOOKUP($A146,INDIRECT("'"&amp;Publication!O$2-1&amp;"'!B4:R300"),IF(O$3&gt;1,O$3+1,""),0),"")</f>
        <v>50</v>
      </c>
    </row>
    <row r="147" spans="1:15" ht="17.25" customHeight="1" x14ac:dyDescent="0.35">
      <c r="A147" s="58" t="s">
        <v>154</v>
      </c>
      <c r="B147" s="119" t="str">
        <f>IF(OR(ISBLANK(VLOOKUP(A147,'EUROSTAT-Code'!$A$3:$D$698,4,0)),ISNA(VLOOKUP(A147,'EUROSTAT-Code'!$A$3:$D$698,4,0))),"",VLOOKUP(A147,'EUROSTAT-Code'!$A$3:$D$698,4,0))</f>
        <v>x</v>
      </c>
      <c r="C147" s="59" t="s">
        <v>1695</v>
      </c>
      <c r="D147" s="60">
        <f ca="1">IFERROR(VLOOKUP($A147,INDIRECT("'"&amp;Publication!D$2-1&amp;"'!B4:R300"),IF(D$3&gt;1,D$3+1,""),0),"")</f>
        <v>20</v>
      </c>
      <c r="E147" s="60">
        <f ca="1">IFERROR(VLOOKUP($A147,INDIRECT("'"&amp;Publication!E$2-1&amp;"'!B4:R300"),IF(E$3&gt;1,E$3+1,""),0),"")</f>
        <v>40</v>
      </c>
      <c r="F147" s="60">
        <f ca="1">IFERROR(VLOOKUP($A147,INDIRECT("'"&amp;Publication!F$2-1&amp;"'!B4:R300"),IF(F$3&gt;1,F$3+1,""),0),"")</f>
        <v>25</v>
      </c>
      <c r="G147" s="60">
        <f ca="1">IFERROR(VLOOKUP($A147,INDIRECT("'"&amp;Publication!G$2-1&amp;"'!B4:R300"),IF(G$3&gt;1,G$3+1,""),0),"")</f>
        <v>25</v>
      </c>
      <c r="H147" s="60">
        <f ca="1">IFERROR(VLOOKUP($A147,INDIRECT("'"&amp;Publication!H$2-1&amp;"'!B4:R300"),IF(H$3&gt;1,H$3+1,""),0),"")</f>
        <v>25</v>
      </c>
      <c r="I147" s="60">
        <f ca="1">IFERROR(VLOOKUP($A147,INDIRECT("'"&amp;Publication!I$2-1&amp;"'!B4:R300"),IF(I$3&gt;1,I$3+1,""),0),"")</f>
        <v>20</v>
      </c>
      <c r="J147" s="60">
        <f ca="1">IFERROR(VLOOKUP($A147,INDIRECT("'"&amp;Publication!J$2-1&amp;"'!B4:R300"),IF(J$3&gt;1,J$3+1,""),0),"")</f>
        <v>20</v>
      </c>
      <c r="K147" s="60">
        <f ca="1">IFERROR(VLOOKUP($A147,INDIRECT("'"&amp;Publication!K$2-1&amp;"'!B4:R300"),IF(K$3&gt;1,K$3+1,""),0),"")</f>
        <v>20</v>
      </c>
      <c r="L147" s="60">
        <f ca="1">IFERROR(VLOOKUP($A147,INDIRECT("'"&amp;Publication!L$2-1&amp;"'!B4:R300"),IF(L$3&gt;1,L$3+1,""),0),"")</f>
        <v>25</v>
      </c>
      <c r="M147" s="60">
        <f ca="1">IFERROR(VLOOKUP($A147,INDIRECT("'"&amp;Publication!M$2-1&amp;"'!B4:R300"),IF(M$3&gt;1,M$3+1,""),0),"")</f>
        <v>10</v>
      </c>
      <c r="N147" s="60">
        <f ca="1">IFERROR(VLOOKUP($A147,INDIRECT("'"&amp;Publication!N$2-1&amp;"'!B4:R300"),IF(N$3&gt;1,N$3+1,""),0),"")</f>
        <v>20</v>
      </c>
      <c r="O147" s="60">
        <f ca="1">IFERROR(VLOOKUP($A147,INDIRECT("'"&amp;Publication!O$2-1&amp;"'!B4:R300"),IF(O$3&gt;1,O$3+1,""),0),"")</f>
        <v>15</v>
      </c>
    </row>
    <row r="148" spans="1:15" ht="17.25" customHeight="1" x14ac:dyDescent="0.35">
      <c r="A148" s="58" t="s">
        <v>155</v>
      </c>
      <c r="B148" s="119" t="str">
        <f>IF(OR(ISBLANK(VLOOKUP(A148,'EUROSTAT-Code'!$A$3:$D$698,4,0)),ISNA(VLOOKUP(A148,'EUROSTAT-Code'!$A$3:$D$698,4,0))),"",VLOOKUP(A148,'EUROSTAT-Code'!$A$3:$D$698,4,0))</f>
        <v>x</v>
      </c>
      <c r="C148" s="59" t="s">
        <v>1184</v>
      </c>
      <c r="D148" s="60">
        <f ca="1">IFERROR(VLOOKUP($A148,INDIRECT("'"&amp;Publication!D$2-1&amp;"'!B4:R300"),IF(D$3&gt;1,D$3+1,""),0),"")</f>
        <v>155</v>
      </c>
      <c r="E148" s="60">
        <f ca="1">IFERROR(VLOOKUP($A148,INDIRECT("'"&amp;Publication!E$2-1&amp;"'!B4:R300"),IF(E$3&gt;1,E$3+1,""),0),"")</f>
        <v>345</v>
      </c>
      <c r="F148" s="60">
        <f ca="1">IFERROR(VLOOKUP($A148,INDIRECT("'"&amp;Publication!F$2-1&amp;"'!B4:R300"),IF(F$3&gt;1,F$3+1,""),0),"")</f>
        <v>210</v>
      </c>
      <c r="G148" s="60">
        <f ca="1">IFERROR(VLOOKUP($A148,INDIRECT("'"&amp;Publication!G$2-1&amp;"'!B4:R300"),IF(G$3&gt;1,G$3+1,""),0),"")</f>
        <v>120</v>
      </c>
      <c r="H148" s="60">
        <f ca="1">IFERROR(VLOOKUP($A148,INDIRECT("'"&amp;Publication!H$2-1&amp;"'!B4:R300"),IF(H$3&gt;1,H$3+1,""),0),"")</f>
        <v>190</v>
      </c>
      <c r="I148" s="60">
        <f ca="1">IFERROR(VLOOKUP($A148,INDIRECT("'"&amp;Publication!I$2-1&amp;"'!B4:R300"),IF(I$3&gt;1,I$3+1,""),0),"")</f>
        <v>140</v>
      </c>
      <c r="J148" s="60">
        <f ca="1">IFERROR(VLOOKUP($A148,INDIRECT("'"&amp;Publication!J$2-1&amp;"'!B4:R300"),IF(J$3&gt;1,J$3+1,""),0),"")</f>
        <v>115</v>
      </c>
      <c r="K148" s="60">
        <f ca="1">IFERROR(VLOOKUP($A148,INDIRECT("'"&amp;Publication!K$2-1&amp;"'!B4:R300"),IF(K$3&gt;1,K$3+1,""),0),"")</f>
        <v>115</v>
      </c>
      <c r="L148" s="60">
        <f ca="1">IFERROR(VLOOKUP($A148,INDIRECT("'"&amp;Publication!L$2-1&amp;"'!B4:R300"),IF(L$3&gt;1,L$3+1,""),0),"")</f>
        <v>165</v>
      </c>
      <c r="M148" s="60">
        <f ca="1">IFERROR(VLOOKUP($A148,INDIRECT("'"&amp;Publication!M$2-1&amp;"'!B4:R300"),IF(M$3&gt;1,M$3+1,""),0),"")</f>
        <v>195</v>
      </c>
      <c r="N148" s="60">
        <f ca="1">IFERROR(VLOOKUP($A148,INDIRECT("'"&amp;Publication!N$2-1&amp;"'!B4:R300"),IF(N$3&gt;1,N$3+1,""),0),"")</f>
        <v>125</v>
      </c>
      <c r="O148" s="60">
        <f ca="1">IFERROR(VLOOKUP($A148,INDIRECT("'"&amp;Publication!O$2-1&amp;"'!B4:R300"),IF(O$3&gt;1,O$3+1,""),0),"")</f>
        <v>110</v>
      </c>
    </row>
    <row r="149" spans="1:15" ht="17.25" customHeight="1" x14ac:dyDescent="0.35">
      <c r="A149" s="58" t="s">
        <v>312</v>
      </c>
      <c r="B149" s="119" t="str">
        <f>IF(OR(ISBLANK(VLOOKUP(A149,'EUROSTAT-Code'!$A$3:$D$698,4,0)),ISNA(VLOOKUP(A149,'EUROSTAT-Code'!$A$3:$D$698,4,0))),"",VLOOKUP(A149,'EUROSTAT-Code'!$A$3:$D$698,4,0))</f>
        <v>x</v>
      </c>
      <c r="C149" s="59" t="s">
        <v>1186</v>
      </c>
      <c r="D149" s="60">
        <f ca="1">IFERROR(VLOOKUP($A149,INDIRECT("'"&amp;Publication!D$2-1&amp;"'!B4:R300"),IF(D$3&gt;1,D$3+1,""),0),"")</f>
        <v>5</v>
      </c>
      <c r="E149" s="60">
        <f ca="1">IFERROR(VLOOKUP($A149,INDIRECT("'"&amp;Publication!E$2-1&amp;"'!B4:R300"),IF(E$3&gt;1,E$3+1,""),0),"")</f>
        <v>0</v>
      </c>
      <c r="F149" s="60" t="str">
        <f ca="1">IFERROR(VLOOKUP($A149,INDIRECT("'"&amp;Publication!F$2-1&amp;"'!B4:R300"),IF(F$3&gt;1,F$3+1,""),0),"")</f>
        <v/>
      </c>
      <c r="G149" s="60">
        <f ca="1">IFERROR(VLOOKUP($A149,INDIRECT("'"&amp;Publication!G$2-1&amp;"'!B4:R300"),IF(G$3&gt;1,G$3+1,""),0),"")</f>
        <v>0</v>
      </c>
      <c r="H149" s="60">
        <f ca="1">IFERROR(VLOOKUP($A149,INDIRECT("'"&amp;Publication!H$2-1&amp;"'!B4:R300"),IF(H$3&gt;1,H$3+1,""),0),"")</f>
        <v>0</v>
      </c>
      <c r="I149" s="60">
        <f ca="1">IFERROR(VLOOKUP($A149,INDIRECT("'"&amp;Publication!I$2-1&amp;"'!B4:R300"),IF(I$3&gt;1,I$3+1,""),0),"")</f>
        <v>0</v>
      </c>
      <c r="J149" s="60">
        <f ca="1">IFERROR(VLOOKUP($A149,INDIRECT("'"&amp;Publication!J$2-1&amp;"'!B4:R300"),IF(J$3&gt;1,J$3+1,""),0),"")</f>
        <v>0</v>
      </c>
      <c r="K149" s="60">
        <f ca="1">IFERROR(VLOOKUP($A149,INDIRECT("'"&amp;Publication!K$2-1&amp;"'!B4:R300"),IF(K$3&gt;1,K$3+1,""),0),"")</f>
        <v>0</v>
      </c>
      <c r="L149" s="60">
        <f ca="1">IFERROR(VLOOKUP($A149,INDIRECT("'"&amp;Publication!L$2-1&amp;"'!B4:R300"),IF(L$3&gt;1,L$3+1,""),0),"")</f>
        <v>0</v>
      </c>
      <c r="M149" s="60">
        <f ca="1">IFERROR(VLOOKUP($A149,INDIRECT("'"&amp;Publication!M$2-1&amp;"'!B4:R300"),IF(M$3&gt;1,M$3+1,""),0),"")</f>
        <v>0</v>
      </c>
      <c r="N149" s="60">
        <f ca="1">IFERROR(VLOOKUP($A149,INDIRECT("'"&amp;Publication!N$2-1&amp;"'!B4:R300"),IF(N$3&gt;1,N$3+1,""),0),"")</f>
        <v>5</v>
      </c>
      <c r="O149" s="60">
        <f ca="1">IFERROR(VLOOKUP($A149,INDIRECT("'"&amp;Publication!O$2-1&amp;"'!B4:R300"),IF(O$3&gt;1,O$3+1,""),0),"")</f>
        <v>0</v>
      </c>
    </row>
    <row r="150" spans="1:15" ht="17.25" customHeight="1" x14ac:dyDescent="0.35">
      <c r="A150" s="58" t="s">
        <v>353</v>
      </c>
      <c r="B150" s="119" t="str">
        <f>IF(OR(ISBLANK(VLOOKUP(A150,'EUROSTAT-Code'!$A$3:$D$698,4,0)),ISNA(VLOOKUP(A150,'EUROSTAT-Code'!$A$3:$D$698,4,0))),"",VLOOKUP(A150,'EUROSTAT-Code'!$A$3:$D$698,4,0))</f>
        <v/>
      </c>
      <c r="C150" s="59" t="s">
        <v>1187</v>
      </c>
      <c r="D150" s="60">
        <f ca="1">IFERROR(VLOOKUP($A150,INDIRECT("'"&amp;Publication!D$2-1&amp;"'!B4:R300"),IF(D$3&gt;1,D$3+1,""),0),"")</f>
        <v>0</v>
      </c>
      <c r="E150" s="60">
        <f ca="1">IFERROR(VLOOKUP($A150,INDIRECT("'"&amp;Publication!E$2-1&amp;"'!B4:R300"),IF(E$3&gt;1,E$3+1,""),0),"")</f>
        <v>0</v>
      </c>
      <c r="F150" s="60">
        <f ca="1">IFERROR(VLOOKUP($A150,INDIRECT("'"&amp;Publication!F$2-1&amp;"'!B4:R300"),IF(F$3&gt;1,F$3+1,""),0),"")</f>
        <v>0</v>
      </c>
      <c r="G150" s="60">
        <f ca="1">IFERROR(VLOOKUP($A150,INDIRECT("'"&amp;Publication!G$2-1&amp;"'!B4:R300"),IF(G$3&gt;1,G$3+1,""),0),"")</f>
        <v>0</v>
      </c>
      <c r="H150" s="60">
        <f ca="1">IFERROR(VLOOKUP($A150,INDIRECT("'"&amp;Publication!H$2-1&amp;"'!B4:R300"),IF(H$3&gt;1,H$3+1,""),0),"")</f>
        <v>0</v>
      </c>
      <c r="I150" s="60">
        <f ca="1">IFERROR(VLOOKUP($A150,INDIRECT("'"&amp;Publication!I$2-1&amp;"'!B4:R300"),IF(I$3&gt;1,I$3+1,""),0),"")</f>
        <v>0</v>
      </c>
      <c r="J150" s="60">
        <f ca="1">IFERROR(VLOOKUP($A150,INDIRECT("'"&amp;Publication!J$2-1&amp;"'!B4:R300"),IF(J$3&gt;1,J$3+1,""),0),"")</f>
        <v>0</v>
      </c>
      <c r="K150" s="60">
        <f ca="1">IFERROR(VLOOKUP($A150,INDIRECT("'"&amp;Publication!K$2-1&amp;"'!B4:R300"),IF(K$3&gt;1,K$3+1,""),0),"")</f>
        <v>0</v>
      </c>
      <c r="L150" s="60">
        <f ca="1">IFERROR(VLOOKUP($A150,INDIRECT("'"&amp;Publication!L$2-1&amp;"'!B4:R300"),IF(L$3&gt;1,L$3+1,""),0),"")</f>
        <v>0</v>
      </c>
      <c r="M150" s="60">
        <f ca="1">IFERROR(VLOOKUP($A150,INDIRECT("'"&amp;Publication!M$2-1&amp;"'!B4:R300"),IF(M$3&gt;1,M$3+1,""),0),"")</f>
        <v>0</v>
      </c>
      <c r="N150" s="60">
        <f ca="1">IFERROR(VLOOKUP($A150,INDIRECT("'"&amp;Publication!N$2-1&amp;"'!B4:R300"),IF(N$3&gt;1,N$3+1,""),0),"")</f>
        <v>0</v>
      </c>
      <c r="O150" s="60">
        <f ca="1">IFERROR(VLOOKUP($A150,INDIRECT("'"&amp;Publication!O$2-1&amp;"'!B4:R300"),IF(O$3&gt;1,O$3+1,""),0),"")</f>
        <v>0</v>
      </c>
    </row>
    <row r="151" spans="1:15" ht="17.25" customHeight="1" x14ac:dyDescent="0.35">
      <c r="A151" s="58" t="s">
        <v>314</v>
      </c>
      <c r="B151" s="119" t="str">
        <f>IF(OR(ISBLANK(VLOOKUP(A151,'EUROSTAT-Code'!$A$3:$D$698,4,0)),ISNA(VLOOKUP(A151,'EUROSTAT-Code'!$A$3:$D$698,4,0))),"",VLOOKUP(A151,'EUROSTAT-Code'!$A$3:$D$698,4,0))</f>
        <v/>
      </c>
      <c r="C151" s="59" t="s">
        <v>1188</v>
      </c>
      <c r="D151" s="60">
        <f ca="1">IFERROR(VLOOKUP($A151,INDIRECT("'"&amp;Publication!D$2-1&amp;"'!B4:R300"),IF(D$3&gt;1,D$3+1,""),0),"")</f>
        <v>5</v>
      </c>
      <c r="E151" s="60">
        <f ca="1">IFERROR(VLOOKUP($A151,INDIRECT("'"&amp;Publication!E$2-1&amp;"'!B4:R300"),IF(E$3&gt;1,E$3+1,""),0),"")</f>
        <v>5</v>
      </c>
      <c r="F151" s="60">
        <f ca="1">IFERROR(VLOOKUP($A151,INDIRECT("'"&amp;Publication!F$2-1&amp;"'!B4:R300"),IF(F$3&gt;1,F$3+1,""),0),"")</f>
        <v>0</v>
      </c>
      <c r="G151" s="60">
        <f ca="1">IFERROR(VLOOKUP($A151,INDIRECT("'"&amp;Publication!G$2-1&amp;"'!B4:R300"),IF(G$3&gt;1,G$3+1,""),0),"")</f>
        <v>0</v>
      </c>
      <c r="H151" s="60" t="str">
        <f ca="1">IFERROR(VLOOKUP($A151,INDIRECT("'"&amp;Publication!H$2-1&amp;"'!B4:R300"),IF(H$3&gt;1,H$3+1,""),0),"")</f>
        <v/>
      </c>
      <c r="I151" s="60">
        <f ca="1">IFERROR(VLOOKUP($A151,INDIRECT("'"&amp;Publication!I$2-1&amp;"'!B4:R300"),IF(I$3&gt;1,I$3+1,""),0),"")</f>
        <v>0</v>
      </c>
      <c r="J151" s="60" t="str">
        <f ca="1">IFERROR(VLOOKUP($A151,INDIRECT("'"&amp;Publication!J$2-1&amp;"'!B4:R300"),IF(J$3&gt;1,J$3+1,""),0),"")</f>
        <v/>
      </c>
      <c r="K151" s="60" t="str">
        <f ca="1">IFERROR(VLOOKUP($A151,INDIRECT("'"&amp;Publication!K$2-1&amp;"'!B4:R300"),IF(K$3&gt;1,K$3+1,""),0),"")</f>
        <v/>
      </c>
      <c r="L151" s="60" t="str">
        <f ca="1">IFERROR(VLOOKUP($A151,INDIRECT("'"&amp;Publication!L$2-1&amp;"'!B4:R300"),IF(L$3&gt;1,L$3+1,""),0),"")</f>
        <v/>
      </c>
      <c r="M151" s="60" t="str">
        <f ca="1">IFERROR(VLOOKUP($A151,INDIRECT("'"&amp;Publication!M$2-1&amp;"'!B4:R300"),IF(M$3&gt;1,M$3+1,""),0),"")</f>
        <v/>
      </c>
      <c r="N151" s="60">
        <f ca="1">IFERROR(VLOOKUP($A151,INDIRECT("'"&amp;Publication!N$2-1&amp;"'!B4:R300"),IF(N$3&gt;1,N$3+1,""),0),"")</f>
        <v>0</v>
      </c>
      <c r="O151" s="60" t="str">
        <f ca="1">IFERROR(VLOOKUP($A151,INDIRECT("'"&amp;Publication!O$2-1&amp;"'!B4:R300"),IF(O$3&gt;1,O$3+1,""),0),"")</f>
        <v/>
      </c>
    </row>
    <row r="152" spans="1:15" ht="17.25" customHeight="1" x14ac:dyDescent="0.35">
      <c r="A152" s="58" t="s">
        <v>157</v>
      </c>
      <c r="B152" s="119" t="str">
        <f>IF(OR(ISBLANK(VLOOKUP(A152,'EUROSTAT-Code'!$A$3:$D$698,4,0)),ISNA(VLOOKUP(A152,'EUROSTAT-Code'!$A$3:$D$698,4,0))),"",VLOOKUP(A152,'EUROSTAT-Code'!$A$3:$D$698,4,0))</f>
        <v/>
      </c>
      <c r="C152" s="59" t="s">
        <v>1696</v>
      </c>
      <c r="D152" s="60">
        <f ca="1">IFERROR(VLOOKUP($A152,INDIRECT("'"&amp;Publication!D$2-1&amp;"'!B4:R300"),IF(D$3&gt;1,D$3+1,""),0),"")</f>
        <v>5</v>
      </c>
      <c r="E152" s="60">
        <f ca="1">IFERROR(VLOOKUP($A152,INDIRECT("'"&amp;Publication!E$2-1&amp;"'!B4:R300"),IF(E$3&gt;1,E$3+1,""),0),"")</f>
        <v>5</v>
      </c>
      <c r="F152" s="60">
        <f ca="1">IFERROR(VLOOKUP($A152,INDIRECT("'"&amp;Publication!F$2-1&amp;"'!B4:R300"),IF(F$3&gt;1,F$3+1,""),0),"")</f>
        <v>5</v>
      </c>
      <c r="G152" s="60">
        <f ca="1">IFERROR(VLOOKUP($A152,INDIRECT("'"&amp;Publication!G$2-1&amp;"'!B4:R300"),IF(G$3&gt;1,G$3+1,""),0),"")</f>
        <v>10</v>
      </c>
      <c r="H152" s="60">
        <f ca="1">IFERROR(VLOOKUP($A152,INDIRECT("'"&amp;Publication!H$2-1&amp;"'!B4:R300"),IF(H$3&gt;1,H$3+1,""),0),"")</f>
        <v>10</v>
      </c>
      <c r="I152" s="60">
        <f ca="1">IFERROR(VLOOKUP($A152,INDIRECT("'"&amp;Publication!I$2-1&amp;"'!B4:R300"),IF(I$3&gt;1,I$3+1,""),0),"")</f>
        <v>10</v>
      </c>
      <c r="J152" s="60">
        <f ca="1">IFERROR(VLOOKUP($A152,INDIRECT("'"&amp;Publication!J$2-1&amp;"'!B4:R300"),IF(J$3&gt;1,J$3+1,""),0),"")</f>
        <v>5</v>
      </c>
      <c r="K152" s="60">
        <f ca="1">IFERROR(VLOOKUP($A152,INDIRECT("'"&amp;Publication!K$2-1&amp;"'!B4:R300"),IF(K$3&gt;1,K$3+1,""),0),"")</f>
        <v>0</v>
      </c>
      <c r="L152" s="60">
        <f ca="1">IFERROR(VLOOKUP($A152,INDIRECT("'"&amp;Publication!L$2-1&amp;"'!B4:R300"),IF(L$3&gt;1,L$3+1,""),0),"")</f>
        <v>5</v>
      </c>
      <c r="M152" s="60">
        <f ca="1">IFERROR(VLOOKUP($A152,INDIRECT("'"&amp;Publication!M$2-1&amp;"'!B4:R300"),IF(M$3&gt;1,M$3+1,""),0),"")</f>
        <v>5</v>
      </c>
      <c r="N152" s="60">
        <f ca="1">IFERROR(VLOOKUP($A152,INDIRECT("'"&amp;Publication!N$2-1&amp;"'!B4:R300"),IF(N$3&gt;1,N$3+1,""),0),"")</f>
        <v>5</v>
      </c>
      <c r="O152" s="60">
        <f ca="1">IFERROR(VLOOKUP($A152,INDIRECT("'"&amp;Publication!O$2-1&amp;"'!B4:R300"),IF(O$3&gt;1,O$3+1,""),0),"")</f>
        <v>25</v>
      </c>
    </row>
    <row r="153" spans="1:15" ht="17.25" customHeight="1" x14ac:dyDescent="0.35">
      <c r="A153" s="58" t="s">
        <v>158</v>
      </c>
      <c r="B153" s="119" t="str">
        <f>IF(OR(ISBLANK(VLOOKUP(A153,'EUROSTAT-Code'!$A$3:$D$698,4,0)),ISNA(VLOOKUP(A153,'EUROSTAT-Code'!$A$3:$D$698,4,0))),"",VLOOKUP(A153,'EUROSTAT-Code'!$A$3:$D$698,4,0))</f>
        <v/>
      </c>
      <c r="C153" s="59" t="s">
        <v>1697</v>
      </c>
      <c r="D153" s="60">
        <f ca="1">IFERROR(VLOOKUP($A153,INDIRECT("'"&amp;Publication!D$2-1&amp;"'!B4:R300"),IF(D$3&gt;1,D$3+1,""),0),"")</f>
        <v>30</v>
      </c>
      <c r="E153" s="60">
        <f ca="1">IFERROR(VLOOKUP($A153,INDIRECT("'"&amp;Publication!E$2-1&amp;"'!B4:R300"),IF(E$3&gt;1,E$3+1,""),0),"")</f>
        <v>60</v>
      </c>
      <c r="F153" s="60">
        <f ca="1">IFERROR(VLOOKUP($A153,INDIRECT("'"&amp;Publication!F$2-1&amp;"'!B4:R300"),IF(F$3&gt;1,F$3+1,""),0),"")</f>
        <v>35</v>
      </c>
      <c r="G153" s="60">
        <f ca="1">IFERROR(VLOOKUP($A153,INDIRECT("'"&amp;Publication!G$2-1&amp;"'!B4:R300"),IF(G$3&gt;1,G$3+1,""),0),"")</f>
        <v>45</v>
      </c>
      <c r="H153" s="60">
        <f ca="1">IFERROR(VLOOKUP($A153,INDIRECT("'"&amp;Publication!H$2-1&amp;"'!B4:R300"),IF(H$3&gt;1,H$3+1,""),0),"")</f>
        <v>30</v>
      </c>
      <c r="I153" s="60">
        <f ca="1">IFERROR(VLOOKUP($A153,INDIRECT("'"&amp;Publication!I$2-1&amp;"'!B4:R300"),IF(I$3&gt;1,I$3+1,""),0),"")</f>
        <v>30</v>
      </c>
      <c r="J153" s="60">
        <f ca="1">IFERROR(VLOOKUP($A153,INDIRECT("'"&amp;Publication!J$2-1&amp;"'!B4:R300"),IF(J$3&gt;1,J$3+1,""),0),"")</f>
        <v>25</v>
      </c>
      <c r="K153" s="60">
        <f ca="1">IFERROR(VLOOKUP($A153,INDIRECT("'"&amp;Publication!K$2-1&amp;"'!B4:R300"),IF(K$3&gt;1,K$3+1,""),0),"")</f>
        <v>20</v>
      </c>
      <c r="L153" s="60">
        <f ca="1">IFERROR(VLOOKUP($A153,INDIRECT("'"&amp;Publication!L$2-1&amp;"'!B4:R300"),IF(L$3&gt;1,L$3+1,""),0),"")</f>
        <v>25</v>
      </c>
      <c r="M153" s="60">
        <f ca="1">IFERROR(VLOOKUP($A153,INDIRECT("'"&amp;Publication!M$2-1&amp;"'!B4:R300"),IF(M$3&gt;1,M$3+1,""),0),"")</f>
        <v>15</v>
      </c>
      <c r="N153" s="60">
        <f ca="1">IFERROR(VLOOKUP($A153,INDIRECT("'"&amp;Publication!N$2-1&amp;"'!B4:R300"),IF(N$3&gt;1,N$3+1,""),0),"")</f>
        <v>15</v>
      </c>
      <c r="O153" s="60">
        <f ca="1">IFERROR(VLOOKUP($A153,INDIRECT("'"&amp;Publication!O$2-1&amp;"'!B4:R300"),IF(O$3&gt;1,O$3+1,""),0),"")</f>
        <v>10</v>
      </c>
    </row>
    <row r="154" spans="1:15" ht="17.25" customHeight="1" x14ac:dyDescent="0.35">
      <c r="A154" s="58" t="s">
        <v>354</v>
      </c>
      <c r="B154" s="119" t="str">
        <f>IF(OR(ISBLANK(VLOOKUP(A154,'EUROSTAT-Code'!$A$3:$D$698,4,0)),ISNA(VLOOKUP(A154,'EUROSTAT-Code'!$A$3:$D$698,4,0))),"",VLOOKUP(A154,'EUROSTAT-Code'!$A$3:$D$698,4,0))</f>
        <v/>
      </c>
      <c r="C154" s="59" t="s">
        <v>1192</v>
      </c>
      <c r="D154" s="60" t="str">
        <f ca="1">IFERROR(VLOOKUP($A154,INDIRECT("'"&amp;Publication!D$2-1&amp;"'!B4:R300"),IF(D$3&gt;1,D$3+1,""),0),"")</f>
        <v/>
      </c>
      <c r="E154" s="60" t="str">
        <f ca="1">IFERROR(VLOOKUP($A154,INDIRECT("'"&amp;Publication!E$2-1&amp;"'!B4:R300"),IF(E$3&gt;1,E$3+1,""),0),"")</f>
        <v/>
      </c>
      <c r="F154" s="60" t="str">
        <f ca="1">IFERROR(VLOOKUP($A154,INDIRECT("'"&amp;Publication!F$2-1&amp;"'!B4:R300"),IF(F$3&gt;1,F$3+1,""),0),"")</f>
        <v/>
      </c>
      <c r="G154" s="60" t="str">
        <f ca="1">IFERROR(VLOOKUP($A154,INDIRECT("'"&amp;Publication!G$2-1&amp;"'!B4:R300"),IF(G$3&gt;1,G$3+1,""),0),"")</f>
        <v/>
      </c>
      <c r="H154" s="60" t="str">
        <f ca="1">IFERROR(VLOOKUP($A154,INDIRECT("'"&amp;Publication!H$2-1&amp;"'!B4:R300"),IF(H$3&gt;1,H$3+1,""),0),"")</f>
        <v/>
      </c>
      <c r="I154" s="60">
        <f ca="1">IFERROR(VLOOKUP($A154,INDIRECT("'"&amp;Publication!I$2-1&amp;"'!B4:R300"),IF(I$3&gt;1,I$3+1,""),0),"")</f>
        <v>0</v>
      </c>
      <c r="J154" s="60">
        <f ca="1">IFERROR(VLOOKUP($A154,INDIRECT("'"&amp;Publication!J$2-1&amp;"'!B4:R300"),IF(J$3&gt;1,J$3+1,""),0),"")</f>
        <v>0</v>
      </c>
      <c r="K154" s="60" t="str">
        <f ca="1">IFERROR(VLOOKUP($A154,INDIRECT("'"&amp;Publication!K$2-1&amp;"'!B4:R300"),IF(K$3&gt;1,K$3+1,""),0),"")</f>
        <v/>
      </c>
      <c r="L154" s="60" t="str">
        <f ca="1">IFERROR(VLOOKUP($A154,INDIRECT("'"&amp;Publication!L$2-1&amp;"'!B4:R300"),IF(L$3&gt;1,L$3+1,""),0),"")</f>
        <v/>
      </c>
      <c r="M154" s="60" t="str">
        <f ca="1">IFERROR(VLOOKUP($A154,INDIRECT("'"&amp;Publication!M$2-1&amp;"'!B4:R300"),IF(M$3&gt;1,M$3+1,""),0),"")</f>
        <v/>
      </c>
      <c r="N154" s="60" t="str">
        <f ca="1">IFERROR(VLOOKUP($A154,INDIRECT("'"&amp;Publication!N$2-1&amp;"'!B4:R300"),IF(N$3&gt;1,N$3+1,""),0),"")</f>
        <v/>
      </c>
      <c r="O154" s="60" t="str">
        <f ca="1">IFERROR(VLOOKUP($A154,INDIRECT("'"&amp;Publication!O$2-1&amp;"'!B4:R300"),IF(O$3&gt;1,O$3+1,""),0),"")</f>
        <v/>
      </c>
    </row>
    <row r="155" spans="1:15" ht="17.25" customHeight="1" x14ac:dyDescent="0.35">
      <c r="A155" s="58" t="s">
        <v>159</v>
      </c>
      <c r="B155" s="119" t="str">
        <f>IF(OR(ISBLANK(VLOOKUP(A155,'EUROSTAT-Code'!$A$3:$D$698,4,0)),ISNA(VLOOKUP(A155,'EUROSTAT-Code'!$A$3:$D$698,4,0))),"",VLOOKUP(A155,'EUROSTAT-Code'!$A$3:$D$698,4,0))</f>
        <v/>
      </c>
      <c r="C155" s="59" t="s">
        <v>1193</v>
      </c>
      <c r="D155" s="60">
        <f ca="1">IFERROR(VLOOKUP($A155,INDIRECT("'"&amp;Publication!D$2-1&amp;"'!B4:R300"),IF(D$3&gt;1,D$3+1,""),0),"")</f>
        <v>100</v>
      </c>
      <c r="E155" s="60">
        <f ca="1">IFERROR(VLOOKUP($A155,INDIRECT("'"&amp;Publication!E$2-1&amp;"'!B4:R300"),IF(E$3&gt;1,E$3+1,""),0),"")</f>
        <v>270</v>
      </c>
      <c r="F155" s="60">
        <f ca="1">IFERROR(VLOOKUP($A155,INDIRECT("'"&amp;Publication!F$2-1&amp;"'!B4:R300"),IF(F$3&gt;1,F$3+1,""),0),"")</f>
        <v>1555</v>
      </c>
      <c r="G155" s="60">
        <f ca="1">IFERROR(VLOOKUP($A155,INDIRECT("'"&amp;Publication!G$2-1&amp;"'!B4:R300"),IF(G$3&gt;1,G$3+1,""),0),"")</f>
        <v>1565</v>
      </c>
      <c r="H155" s="60">
        <f ca="1">IFERROR(VLOOKUP($A155,INDIRECT("'"&amp;Publication!H$2-1&amp;"'!B4:R300"),IF(H$3&gt;1,H$3+1,""),0),"")</f>
        <v>135</v>
      </c>
      <c r="I155" s="60">
        <f ca="1">IFERROR(VLOOKUP($A155,INDIRECT("'"&amp;Publication!I$2-1&amp;"'!B4:R300"),IF(I$3&gt;1,I$3+1,""),0),"")</f>
        <v>155</v>
      </c>
      <c r="J155" s="60">
        <f ca="1">IFERROR(VLOOKUP($A155,INDIRECT("'"&amp;Publication!J$2-1&amp;"'!B4:R300"),IF(J$3&gt;1,J$3+1,""),0),"")</f>
        <v>220</v>
      </c>
      <c r="K155" s="60">
        <f ca="1">IFERROR(VLOOKUP($A155,INDIRECT("'"&amp;Publication!K$2-1&amp;"'!B4:R300"),IF(K$3&gt;1,K$3+1,""),0),"")</f>
        <v>205</v>
      </c>
      <c r="L155" s="60">
        <f ca="1">IFERROR(VLOOKUP($A155,INDIRECT("'"&amp;Publication!L$2-1&amp;"'!B4:R300"),IF(L$3&gt;1,L$3+1,""),0),"")</f>
        <v>235</v>
      </c>
      <c r="M155" s="60">
        <f ca="1">IFERROR(VLOOKUP($A155,INDIRECT("'"&amp;Publication!M$2-1&amp;"'!B4:R300"),IF(M$3&gt;1,M$3+1,""),0),"")</f>
        <v>215</v>
      </c>
      <c r="N155" s="60">
        <f ca="1">IFERROR(VLOOKUP($A155,INDIRECT("'"&amp;Publication!N$2-1&amp;"'!B4:R300"),IF(N$3&gt;1,N$3+1,""),0),"")</f>
        <v>250</v>
      </c>
      <c r="O155" s="60">
        <f ca="1">IFERROR(VLOOKUP($A155,INDIRECT("'"&amp;Publication!O$2-1&amp;"'!B4:R300"),IF(O$3&gt;1,O$3+1,""),0),"")</f>
        <v>175</v>
      </c>
    </row>
    <row r="156" spans="1:15" ht="17.25" customHeight="1" x14ac:dyDescent="0.35">
      <c r="A156" s="58" t="s">
        <v>649</v>
      </c>
      <c r="B156" s="119" t="str">
        <f>IF(OR(ISBLANK(VLOOKUP(A156,'EUROSTAT-Code'!$A$3:$D$698,4,0)),ISNA(VLOOKUP(A156,'EUROSTAT-Code'!$A$3:$D$698,4,0))),"",VLOOKUP(A156,'EUROSTAT-Code'!$A$3:$D$698,4,0))</f>
        <v>x</v>
      </c>
      <c r="C156" s="59" t="s">
        <v>1198</v>
      </c>
      <c r="D156" s="60" t="str">
        <f ca="1">IFERROR(VLOOKUP($A156,INDIRECT("'"&amp;Publication!D$2-1&amp;"'!B4:R300"),IF(D$3&gt;1,D$3+1,""),0),"")</f>
        <v/>
      </c>
      <c r="E156" s="60" t="str">
        <f ca="1">IFERROR(VLOOKUP($A156,INDIRECT("'"&amp;Publication!E$2-1&amp;"'!B4:R300"),IF(E$3&gt;1,E$3+1,""),0),"")</f>
        <v/>
      </c>
      <c r="F156" s="60" t="str">
        <f ca="1">IFERROR(VLOOKUP($A156,INDIRECT("'"&amp;Publication!F$2-1&amp;"'!B4:R300"),IF(F$3&gt;1,F$3+1,""),0),"")</f>
        <v/>
      </c>
      <c r="G156" s="60" t="str">
        <f ca="1">IFERROR(VLOOKUP($A156,INDIRECT("'"&amp;Publication!G$2-1&amp;"'!B4:R300"),IF(G$3&gt;1,G$3+1,""),0),"")</f>
        <v/>
      </c>
      <c r="H156" s="60" t="str">
        <f ca="1">IFERROR(VLOOKUP($A156,INDIRECT("'"&amp;Publication!H$2-1&amp;"'!B4:R300"),IF(H$3&gt;1,H$3+1,""),0),"")</f>
        <v/>
      </c>
      <c r="I156" s="60" t="str">
        <f ca="1">IFERROR(VLOOKUP($A156,INDIRECT("'"&amp;Publication!I$2-1&amp;"'!B4:R300"),IF(I$3&gt;1,I$3+1,""),0),"")</f>
        <v/>
      </c>
      <c r="J156" s="60">
        <f ca="1">IFERROR(VLOOKUP($A156,INDIRECT("'"&amp;Publication!J$2-1&amp;"'!B4:R300"),IF(J$3&gt;1,J$3+1,""),0),"")</f>
        <v>25</v>
      </c>
      <c r="K156" s="60">
        <f ca="1">IFERROR(VLOOKUP($A156,INDIRECT("'"&amp;Publication!K$2-1&amp;"'!B4:R300"),IF(K$3&gt;1,K$3+1,""),0),"")</f>
        <v>10</v>
      </c>
      <c r="L156" s="60" t="str">
        <f ca="1">IFERROR(VLOOKUP($A156,INDIRECT("'"&amp;Publication!L$2-1&amp;"'!B4:R300"),IF(L$3&gt;1,L$3+1,""),0),"")</f>
        <v/>
      </c>
      <c r="M156" s="60">
        <f ca="1">IFERROR(VLOOKUP($A156,INDIRECT("'"&amp;Publication!M$2-1&amp;"'!B4:R300"),IF(M$3&gt;1,M$3+1,""),0),"")</f>
        <v>75</v>
      </c>
      <c r="N156" s="60" t="str">
        <f ca="1">IFERROR(VLOOKUP($A156,INDIRECT("'"&amp;Publication!N$2-1&amp;"'!B4:R300"),IF(N$3&gt;1,N$3+1,""),0),"")</f>
        <v/>
      </c>
      <c r="O156" s="60">
        <f ca="1">IFERROR(VLOOKUP($A156,INDIRECT("'"&amp;Publication!O$2-1&amp;"'!B4:R300"),IF(O$3&gt;1,O$3+1,""),0),"")</f>
        <v>175</v>
      </c>
    </row>
    <row r="157" spans="1:15" ht="17.25" customHeight="1" x14ac:dyDescent="0.35">
      <c r="A157" s="58" t="s">
        <v>161</v>
      </c>
      <c r="B157" s="119" t="str">
        <f>IF(OR(ISBLANK(VLOOKUP(A157,'EUROSTAT-Code'!$A$3:$D$698,4,0)),ISNA(VLOOKUP(A157,'EUROSTAT-Code'!$A$3:$D$698,4,0))),"",VLOOKUP(A157,'EUROSTAT-Code'!$A$3:$D$698,4,0))</f>
        <v>x</v>
      </c>
      <c r="C157" s="59" t="s">
        <v>1201</v>
      </c>
      <c r="D157" s="60">
        <f ca="1">IFERROR(VLOOKUP($A157,INDIRECT("'"&amp;Publication!D$2-1&amp;"'!B4:R300"),IF(D$3&gt;1,D$3+1,""),0),"")</f>
        <v>13755</v>
      </c>
      <c r="E157" s="60">
        <f ca="1">IFERROR(VLOOKUP($A157,INDIRECT("'"&amp;Publication!E$2-1&amp;"'!B4:R300"),IF(E$3&gt;1,E$3+1,""),0),"")</f>
        <v>6690</v>
      </c>
      <c r="F157" s="60">
        <f ca="1">IFERROR(VLOOKUP($A157,INDIRECT("'"&amp;Publication!F$2-1&amp;"'!B4:R300"),IF(F$3&gt;1,F$3+1,""),0),"")</f>
        <v>4465</v>
      </c>
      <c r="G157" s="60">
        <f ca="1">IFERROR(VLOOKUP($A157,INDIRECT("'"&amp;Publication!G$2-1&amp;"'!B4:R300"),IF(G$3&gt;1,G$3+1,""),0),"")</f>
        <v>8215</v>
      </c>
      <c r="H157" s="60">
        <f ca="1">IFERROR(VLOOKUP($A157,INDIRECT("'"&amp;Publication!H$2-1&amp;"'!B4:R300"),IF(H$3&gt;1,H$3+1,""),0),"")</f>
        <v>8180</v>
      </c>
      <c r="I157" s="60">
        <f ca="1">IFERROR(VLOOKUP($A157,INDIRECT("'"&amp;Publication!I$2-1&amp;"'!B4:R300"),IF(I$3&gt;1,I$3+1,""),0),"")</f>
        <v>1690</v>
      </c>
      <c r="J157" s="60">
        <f ca="1">IFERROR(VLOOKUP($A157,INDIRECT("'"&amp;Publication!J$2-1&amp;"'!B4:R300"),IF(J$3&gt;1,J$3+1,""),0),"")</f>
        <v>85</v>
      </c>
      <c r="K157" s="60">
        <f ca="1">IFERROR(VLOOKUP($A157,INDIRECT("'"&amp;Publication!K$2-1&amp;"'!B4:R300"),IF(K$3&gt;1,K$3+1,""),0),"")</f>
        <v>20</v>
      </c>
      <c r="L157" s="60">
        <f ca="1">IFERROR(VLOOKUP($A157,INDIRECT("'"&amp;Publication!L$2-1&amp;"'!B4:R300"),IF(L$3&gt;1,L$3+1,""),0),"")</f>
        <v>0</v>
      </c>
      <c r="M157" s="60">
        <f ca="1">IFERROR(VLOOKUP($A157,INDIRECT("'"&amp;Publication!M$2-1&amp;"'!B4:R300"),IF(M$3&gt;1,M$3+1,""),0),"")</f>
        <v>20</v>
      </c>
      <c r="N157" s="60">
        <f ca="1">IFERROR(VLOOKUP($A157,INDIRECT("'"&amp;Publication!N$2-1&amp;"'!B4:R300"),IF(N$3&gt;1,N$3+1,""),0),"")</f>
        <v>10</v>
      </c>
      <c r="O157" s="60">
        <f ca="1">IFERROR(VLOOKUP($A157,INDIRECT("'"&amp;Publication!O$2-1&amp;"'!B4:R300"),IF(O$3&gt;1,O$3+1,""),0),"")</f>
        <v>10</v>
      </c>
    </row>
    <row r="158" spans="1:15" ht="17.25" customHeight="1" x14ac:dyDescent="0.35">
      <c r="A158" s="58" t="s">
        <v>316</v>
      </c>
      <c r="B158" s="119" t="str">
        <f>IF(OR(ISBLANK(VLOOKUP(A158,'EUROSTAT-Code'!$A$3:$D$698,4,0)),ISNA(VLOOKUP(A158,'EUROSTAT-Code'!$A$3:$D$698,4,0))),"",VLOOKUP(A158,'EUROSTAT-Code'!$A$3:$D$698,4,0))</f>
        <v>x</v>
      </c>
      <c r="C158" s="59" t="s">
        <v>1202</v>
      </c>
      <c r="D158" s="60">
        <f ca="1">IFERROR(VLOOKUP($A158,INDIRECT("'"&amp;Publication!D$2-1&amp;"'!B4:R300"),IF(D$3&gt;1,D$3+1,""),0),"")</f>
        <v>35</v>
      </c>
      <c r="E158" s="60" t="str">
        <f ca="1">IFERROR(VLOOKUP($A158,INDIRECT("'"&amp;Publication!E$2-1&amp;"'!B4:R300"),IF(E$3&gt;1,E$3+1,""),0),"")</f>
        <v/>
      </c>
      <c r="F158" s="60" t="str">
        <f ca="1">IFERROR(VLOOKUP($A158,INDIRECT("'"&amp;Publication!F$2-1&amp;"'!B4:R300"),IF(F$3&gt;1,F$3+1,""),0),"")</f>
        <v/>
      </c>
      <c r="G158" s="60" t="str">
        <f ca="1">IFERROR(VLOOKUP($A158,INDIRECT("'"&amp;Publication!G$2-1&amp;"'!B4:R300"),IF(G$3&gt;1,G$3+1,""),0),"")</f>
        <v/>
      </c>
      <c r="H158" s="60" t="str">
        <f ca="1">IFERROR(VLOOKUP($A158,INDIRECT("'"&amp;Publication!H$2-1&amp;"'!B4:R300"),IF(H$3&gt;1,H$3+1,""),0),"")</f>
        <v/>
      </c>
      <c r="I158" s="60">
        <f ca="1">IFERROR(VLOOKUP($A158,INDIRECT("'"&amp;Publication!I$2-1&amp;"'!B4:R300"),IF(I$3&gt;1,I$3+1,""),0),"")</f>
        <v>0</v>
      </c>
      <c r="J158" s="60" t="str">
        <f ca="1">IFERROR(VLOOKUP($A158,INDIRECT("'"&amp;Publication!J$2-1&amp;"'!B4:R300"),IF(J$3&gt;1,J$3+1,""),0),"")</f>
        <v/>
      </c>
      <c r="K158" s="60" t="str">
        <f ca="1">IFERROR(VLOOKUP($A158,INDIRECT("'"&amp;Publication!K$2-1&amp;"'!B4:R300"),IF(K$3&gt;1,K$3+1,""),0),"")</f>
        <v/>
      </c>
      <c r="L158" s="60" t="str">
        <f ca="1">IFERROR(VLOOKUP($A158,INDIRECT("'"&amp;Publication!L$2-1&amp;"'!B4:R300"),IF(L$3&gt;1,L$3+1,""),0),"")</f>
        <v/>
      </c>
      <c r="M158" s="60" t="str">
        <f ca="1">IFERROR(VLOOKUP($A158,INDIRECT("'"&amp;Publication!M$2-1&amp;"'!B4:R300"),IF(M$3&gt;1,M$3+1,""),0),"")</f>
        <v/>
      </c>
      <c r="N158" s="60" t="str">
        <f ca="1">IFERROR(VLOOKUP($A158,INDIRECT("'"&amp;Publication!N$2-1&amp;"'!B4:R300"),IF(N$3&gt;1,N$3+1,""),0),"")</f>
        <v/>
      </c>
      <c r="O158" s="60" t="str">
        <f ca="1">IFERROR(VLOOKUP($A158,INDIRECT("'"&amp;Publication!O$2-1&amp;"'!B4:R300"),IF(O$3&gt;1,O$3+1,""),0),"")</f>
        <v/>
      </c>
    </row>
    <row r="159" spans="1:15" ht="17.25" customHeight="1" x14ac:dyDescent="0.35">
      <c r="A159" s="58" t="s">
        <v>163</v>
      </c>
      <c r="B159" s="119" t="str">
        <f>IF(OR(ISBLANK(VLOOKUP(A159,'EUROSTAT-Code'!$A$3:$D$698,4,0)),ISNA(VLOOKUP(A159,'EUROSTAT-Code'!$A$3:$D$698,4,0))),"",VLOOKUP(A159,'EUROSTAT-Code'!$A$3:$D$698,4,0))</f>
        <v/>
      </c>
      <c r="C159" s="59" t="s">
        <v>1701</v>
      </c>
      <c r="D159" s="60" t="str">
        <f ca="1">IFERROR(VLOOKUP($A159,INDIRECT("'"&amp;Publication!D$2-1&amp;"'!B4:R300"),IF(D$3&gt;1,D$3+1,""),0),"")</f>
        <v/>
      </c>
      <c r="E159" s="60" t="str">
        <f ca="1">IFERROR(VLOOKUP($A159,INDIRECT("'"&amp;Publication!E$2-1&amp;"'!B4:R300"),IF(E$3&gt;1,E$3+1,""),0),"")</f>
        <v/>
      </c>
      <c r="F159" s="60" t="str">
        <f ca="1">IFERROR(VLOOKUP($A159,INDIRECT("'"&amp;Publication!F$2-1&amp;"'!B4:R300"),IF(F$3&gt;1,F$3+1,""),0),"")</f>
        <v/>
      </c>
      <c r="G159" s="60" t="str">
        <f ca="1">IFERROR(VLOOKUP($A159,INDIRECT("'"&amp;Publication!G$2-1&amp;"'!B4:R300"),IF(G$3&gt;1,G$3+1,""),0),"")</f>
        <v/>
      </c>
      <c r="H159" s="60">
        <f ca="1">IFERROR(VLOOKUP($A159,INDIRECT("'"&amp;Publication!H$2-1&amp;"'!B4:R300"),IF(H$3&gt;1,H$3+1,""),0),"")</f>
        <v>85</v>
      </c>
      <c r="I159" s="60">
        <f ca="1">IFERROR(VLOOKUP($A159,INDIRECT("'"&amp;Publication!I$2-1&amp;"'!B4:R300"),IF(I$3&gt;1,I$3+1,""),0),"")</f>
        <v>110</v>
      </c>
      <c r="J159" s="60">
        <f ca="1">IFERROR(VLOOKUP($A159,INDIRECT("'"&amp;Publication!J$2-1&amp;"'!B4:R300"),IF(J$3&gt;1,J$3+1,""),0),"")</f>
        <v>445</v>
      </c>
      <c r="K159" s="60">
        <f ca="1">IFERROR(VLOOKUP($A159,INDIRECT("'"&amp;Publication!K$2-1&amp;"'!B4:R300"),IF(K$3&gt;1,K$3+1,""),0),"")</f>
        <v>310</v>
      </c>
      <c r="L159" s="60">
        <f ca="1">IFERROR(VLOOKUP($A159,INDIRECT("'"&amp;Publication!L$2-1&amp;"'!B4:R300"),IF(L$3&gt;1,L$3+1,""),0),"")</f>
        <v>380</v>
      </c>
      <c r="M159" s="60">
        <f ca="1">IFERROR(VLOOKUP($A159,INDIRECT("'"&amp;Publication!M$2-1&amp;"'!B4:R300"),IF(M$3&gt;1,M$3+1,""),0),"")</f>
        <v>495</v>
      </c>
      <c r="N159" s="60">
        <f ca="1">IFERROR(VLOOKUP($A159,INDIRECT("'"&amp;Publication!N$2-1&amp;"'!B4:R300"),IF(N$3&gt;1,N$3+1,""),0),"")</f>
        <v>605</v>
      </c>
      <c r="O159" s="60">
        <f ca="1">IFERROR(VLOOKUP($A159,INDIRECT("'"&amp;Publication!O$2-1&amp;"'!B4:R300"),IF(O$3&gt;1,O$3+1,""),0),"")</f>
        <v>390</v>
      </c>
    </row>
    <row r="160" spans="1:15" ht="17.25" customHeight="1" x14ac:dyDescent="0.35">
      <c r="A160" s="58" t="s">
        <v>355</v>
      </c>
      <c r="B160" s="119" t="str">
        <f>IF(OR(ISBLANK(VLOOKUP(A160,'EUROSTAT-Code'!$A$3:$D$698,4,0)),ISNA(VLOOKUP(A160,'EUROSTAT-Code'!$A$3:$D$698,4,0))),"",VLOOKUP(A160,'EUROSTAT-Code'!$A$3:$D$698,4,0))</f>
        <v/>
      </c>
      <c r="C160" s="59" t="s">
        <v>1703</v>
      </c>
      <c r="D160" s="60">
        <f ca="1">IFERROR(VLOOKUP($A160,INDIRECT("'"&amp;Publication!D$2-1&amp;"'!B4:R300"),IF(D$3&gt;1,D$3+1,""),0),"")</f>
        <v>0</v>
      </c>
      <c r="E160" s="60">
        <f ca="1">IFERROR(VLOOKUP($A160,INDIRECT("'"&amp;Publication!E$2-1&amp;"'!B4:R300"),IF(E$3&gt;1,E$3+1,""),0),"")</f>
        <v>0</v>
      </c>
      <c r="F160" s="60" t="str">
        <f ca="1">IFERROR(VLOOKUP($A160,INDIRECT("'"&amp;Publication!F$2-1&amp;"'!B4:R300"),IF(F$3&gt;1,F$3+1,""),0),"")</f>
        <v/>
      </c>
      <c r="G160" s="60" t="str">
        <f ca="1">IFERROR(VLOOKUP($A160,INDIRECT("'"&amp;Publication!G$2-1&amp;"'!B4:R300"),IF(G$3&gt;1,G$3+1,""),0),"")</f>
        <v/>
      </c>
      <c r="H160" s="60">
        <f ca="1">IFERROR(VLOOKUP($A160,INDIRECT("'"&amp;Publication!H$2-1&amp;"'!B4:R300"),IF(H$3&gt;1,H$3+1,""),0),"")</f>
        <v>0</v>
      </c>
      <c r="I160" s="60">
        <f ca="1">IFERROR(VLOOKUP($A160,INDIRECT("'"&amp;Publication!I$2-1&amp;"'!B4:R300"),IF(I$3&gt;1,I$3+1,""),0),"")</f>
        <v>5</v>
      </c>
      <c r="J160" s="60" t="str">
        <f ca="1">IFERROR(VLOOKUP($A160,INDIRECT("'"&amp;Publication!J$2-1&amp;"'!B4:R300"),IF(J$3&gt;1,J$3+1,""),0),"")</f>
        <v/>
      </c>
      <c r="K160" s="60">
        <f ca="1">IFERROR(VLOOKUP($A160,INDIRECT("'"&amp;Publication!K$2-1&amp;"'!B4:R300"),IF(K$3&gt;1,K$3+1,""),0),"")</f>
        <v>0</v>
      </c>
      <c r="L160" s="60" t="str">
        <f ca="1">IFERROR(VLOOKUP($A160,INDIRECT("'"&amp;Publication!L$2-1&amp;"'!B4:R300"),IF(L$3&gt;1,L$3+1,""),0),"")</f>
        <v/>
      </c>
      <c r="M160" s="60" t="str">
        <f ca="1">IFERROR(VLOOKUP($A160,INDIRECT("'"&amp;Publication!M$2-1&amp;"'!B4:R300"),IF(M$3&gt;1,M$3+1,""),0),"")</f>
        <v/>
      </c>
      <c r="N160" s="60" t="str">
        <f ca="1">IFERROR(VLOOKUP($A160,INDIRECT("'"&amp;Publication!N$2-1&amp;"'!B4:R300"),IF(N$3&gt;1,N$3+1,""),0),"")</f>
        <v/>
      </c>
      <c r="O160" s="60" t="str">
        <f ca="1">IFERROR(VLOOKUP($A160,INDIRECT("'"&amp;Publication!O$2-1&amp;"'!B4:R300"),IF(O$3&gt;1,O$3+1,""),0),"")</f>
        <v/>
      </c>
    </row>
    <row r="161" spans="1:15" ht="17.25" customHeight="1" x14ac:dyDescent="0.35">
      <c r="A161" s="58" t="s">
        <v>165</v>
      </c>
      <c r="B161" s="119" t="str">
        <f>IF(OR(ISBLANK(VLOOKUP(A161,'EUROSTAT-Code'!$A$3:$D$698,4,0)),ISNA(VLOOKUP(A161,'EUROSTAT-Code'!$A$3:$D$698,4,0))),"",VLOOKUP(A161,'EUROSTAT-Code'!$A$3:$D$698,4,0))</f>
        <v/>
      </c>
      <c r="C161" s="59" t="s">
        <v>1706</v>
      </c>
      <c r="D161" s="60">
        <f ca="1">IFERROR(VLOOKUP($A161,INDIRECT("'"&amp;Publication!D$2-1&amp;"'!B4:R300"),IF(D$3&gt;1,D$3+1,""),0),"")</f>
        <v>0</v>
      </c>
      <c r="E161" s="60">
        <f ca="1">IFERROR(VLOOKUP($A161,INDIRECT("'"&amp;Publication!E$2-1&amp;"'!B4:R300"),IF(E$3&gt;1,E$3+1,""),0),"")</f>
        <v>0</v>
      </c>
      <c r="F161" s="60">
        <f ca="1">IFERROR(VLOOKUP($A161,INDIRECT("'"&amp;Publication!F$2-1&amp;"'!B4:R300"),IF(F$3&gt;1,F$3+1,""),0),"")</f>
        <v>5</v>
      </c>
      <c r="G161" s="60">
        <f ca="1">IFERROR(VLOOKUP($A161,INDIRECT("'"&amp;Publication!G$2-1&amp;"'!B4:R300"),IF(G$3&gt;1,G$3+1,""),0),"")</f>
        <v>5</v>
      </c>
      <c r="H161" s="60">
        <f ca="1">IFERROR(VLOOKUP($A161,INDIRECT("'"&amp;Publication!H$2-1&amp;"'!B4:R300"),IF(H$3&gt;1,H$3+1,""),0),"")</f>
        <v>5</v>
      </c>
      <c r="I161" s="60">
        <f ca="1">IFERROR(VLOOKUP($A161,INDIRECT("'"&amp;Publication!I$2-1&amp;"'!B4:R300"),IF(I$3&gt;1,I$3+1,""),0),"")</f>
        <v>5</v>
      </c>
      <c r="J161" s="60">
        <f ca="1">IFERROR(VLOOKUP($A161,INDIRECT("'"&amp;Publication!J$2-1&amp;"'!B4:R300"),IF(J$3&gt;1,J$3+1,""),0),"")</f>
        <v>0</v>
      </c>
      <c r="K161" s="60">
        <f ca="1">IFERROR(VLOOKUP($A161,INDIRECT("'"&amp;Publication!K$2-1&amp;"'!B4:R300"),IF(K$3&gt;1,K$3+1,""),0),"")</f>
        <v>0</v>
      </c>
      <c r="L161" s="60" t="str">
        <f ca="1">IFERROR(VLOOKUP($A161,INDIRECT("'"&amp;Publication!L$2-1&amp;"'!B4:R300"),IF(L$3&gt;1,L$3+1,""),0),"")</f>
        <v/>
      </c>
      <c r="M161" s="60">
        <f ca="1">IFERROR(VLOOKUP($A161,INDIRECT("'"&amp;Publication!M$2-1&amp;"'!B4:R300"),IF(M$3&gt;1,M$3+1,""),0),"")</f>
        <v>20</v>
      </c>
      <c r="N161" s="60">
        <f ca="1">IFERROR(VLOOKUP($A161,INDIRECT("'"&amp;Publication!N$2-1&amp;"'!B4:R300"),IF(N$3&gt;1,N$3+1,""),0),"")</f>
        <v>5</v>
      </c>
      <c r="O161" s="60">
        <f ca="1">IFERROR(VLOOKUP($A161,INDIRECT("'"&amp;Publication!O$2-1&amp;"'!B4:R300"),IF(O$3&gt;1,O$3+1,""),0),"")</f>
        <v>0</v>
      </c>
    </row>
    <row r="162" spans="1:15" ht="17.25" customHeight="1" x14ac:dyDescent="0.35">
      <c r="A162" s="58" t="s">
        <v>166</v>
      </c>
      <c r="B162" s="119" t="str">
        <f>IF(OR(ISBLANK(VLOOKUP(A162,'EUROSTAT-Code'!$A$3:$D$698,4,0)),ISNA(VLOOKUP(A162,'EUROSTAT-Code'!$A$3:$D$698,4,0))),"",VLOOKUP(A162,'EUROSTAT-Code'!$A$3:$D$698,4,0))</f>
        <v/>
      </c>
      <c r="C162" s="59" t="s">
        <v>1707</v>
      </c>
      <c r="D162" s="60">
        <f ca="1">IFERROR(VLOOKUP($A162,INDIRECT("'"&amp;Publication!D$2-1&amp;"'!B4:R300"),IF(D$3&gt;1,D$3+1,""),0),"")</f>
        <v>180</v>
      </c>
      <c r="E162" s="60">
        <f ca="1">IFERROR(VLOOKUP($A162,INDIRECT("'"&amp;Publication!E$2-1&amp;"'!B4:R300"),IF(E$3&gt;1,E$3+1,""),0),"")</f>
        <v>90</v>
      </c>
      <c r="F162" s="60">
        <f ca="1">IFERROR(VLOOKUP($A162,INDIRECT("'"&amp;Publication!F$2-1&amp;"'!B4:R300"),IF(F$3&gt;1,F$3+1,""),0),"")</f>
        <v>130</v>
      </c>
      <c r="G162" s="60">
        <f ca="1">IFERROR(VLOOKUP($A162,INDIRECT("'"&amp;Publication!G$2-1&amp;"'!B4:R300"),IF(G$3&gt;1,G$3+1,""),0),"")</f>
        <v>65</v>
      </c>
      <c r="H162" s="60">
        <f ca="1">IFERROR(VLOOKUP($A162,INDIRECT("'"&amp;Publication!H$2-1&amp;"'!B4:R300"),IF(H$3&gt;1,H$3+1,""),0),"")</f>
        <v>40</v>
      </c>
      <c r="I162" s="60">
        <f ca="1">IFERROR(VLOOKUP($A162,INDIRECT("'"&amp;Publication!I$2-1&amp;"'!B4:R300"),IF(I$3&gt;1,I$3+1,""),0),"")</f>
        <v>90</v>
      </c>
      <c r="J162" s="60">
        <f ca="1">IFERROR(VLOOKUP($A162,INDIRECT("'"&amp;Publication!J$2-1&amp;"'!B4:R300"),IF(J$3&gt;1,J$3+1,""),0),"")</f>
        <v>25</v>
      </c>
      <c r="K162" s="60">
        <f ca="1">IFERROR(VLOOKUP($A162,INDIRECT("'"&amp;Publication!K$2-1&amp;"'!B4:R300"),IF(K$3&gt;1,K$3+1,""),0),"")</f>
        <v>30</v>
      </c>
      <c r="L162" s="60">
        <f ca="1">IFERROR(VLOOKUP($A162,INDIRECT("'"&amp;Publication!L$2-1&amp;"'!B4:R300"),IF(L$3&gt;1,L$3+1,""),0),"")</f>
        <v>65</v>
      </c>
      <c r="M162" s="60">
        <f ca="1">IFERROR(VLOOKUP($A162,INDIRECT("'"&amp;Publication!M$2-1&amp;"'!B4:R300"),IF(M$3&gt;1,M$3+1,""),0),"")</f>
        <v>60</v>
      </c>
      <c r="N162" s="60">
        <f ca="1">IFERROR(VLOOKUP($A162,INDIRECT("'"&amp;Publication!N$2-1&amp;"'!B4:R300"),IF(N$3&gt;1,N$3+1,""),0),"")</f>
        <v>90</v>
      </c>
      <c r="O162" s="60">
        <f ca="1">IFERROR(VLOOKUP($A162,INDIRECT("'"&amp;Publication!O$2-1&amp;"'!B4:R300"),IF(O$3&gt;1,O$3+1,""),0),"")</f>
        <v>55</v>
      </c>
    </row>
    <row r="163" spans="1:15" ht="17.25" customHeight="1" x14ac:dyDescent="0.35">
      <c r="A163" s="58" t="s">
        <v>289</v>
      </c>
      <c r="B163" s="119" t="str">
        <f>IF(OR(ISBLANK(VLOOKUP(A163,'EUROSTAT-Code'!$A$3:$D$698,4,0)),ISNA(VLOOKUP(A163,'EUROSTAT-Code'!$A$3:$D$698,4,0))),"",VLOOKUP(A163,'EUROSTAT-Code'!$A$3:$D$698,4,0))</f>
        <v>x</v>
      </c>
      <c r="C163" s="59" t="s">
        <v>1210</v>
      </c>
      <c r="D163" s="60" t="str">
        <f ca="1">IFERROR(VLOOKUP($A163,INDIRECT("'"&amp;Publication!D$2-1&amp;"'!B4:R300"),IF(D$3&gt;1,D$3+1,""),0),"")</f>
        <v/>
      </c>
      <c r="E163" s="60">
        <f ca="1">IFERROR(VLOOKUP($A163,INDIRECT("'"&amp;Publication!E$2-1&amp;"'!B4:R300"),IF(E$3&gt;1,E$3+1,""),0),"")</f>
        <v>0</v>
      </c>
      <c r="F163" s="60">
        <f ca="1">IFERROR(VLOOKUP($A163,INDIRECT("'"&amp;Publication!F$2-1&amp;"'!B4:R300"),IF(F$3&gt;1,F$3+1,""),0),"")</f>
        <v>0</v>
      </c>
      <c r="G163" s="60">
        <f ca="1">IFERROR(VLOOKUP($A163,INDIRECT("'"&amp;Publication!G$2-1&amp;"'!B4:R300"),IF(G$3&gt;1,G$3+1,""),0),"")</f>
        <v>5</v>
      </c>
      <c r="H163" s="60">
        <f ca="1">IFERROR(VLOOKUP($A163,INDIRECT("'"&amp;Publication!H$2-1&amp;"'!B4:R300"),IF(H$3&gt;1,H$3+1,""),0),"")</f>
        <v>0</v>
      </c>
      <c r="I163" s="60">
        <f ca="1">IFERROR(VLOOKUP($A163,INDIRECT("'"&amp;Publication!I$2-1&amp;"'!B4:R300"),IF(I$3&gt;1,I$3+1,""),0),"")</f>
        <v>10</v>
      </c>
      <c r="J163" s="60">
        <f ca="1">IFERROR(VLOOKUP($A163,INDIRECT("'"&amp;Publication!J$2-1&amp;"'!B4:R300"),IF(J$3&gt;1,J$3+1,""),0),"")</f>
        <v>5</v>
      </c>
      <c r="K163" s="60">
        <f ca="1">IFERROR(VLOOKUP($A163,INDIRECT("'"&amp;Publication!K$2-1&amp;"'!B4:R300"),IF(K$3&gt;1,K$3+1,""),0),"")</f>
        <v>0</v>
      </c>
      <c r="L163" s="60">
        <f ca="1">IFERROR(VLOOKUP($A163,INDIRECT("'"&amp;Publication!L$2-1&amp;"'!B4:R300"),IF(L$3&gt;1,L$3+1,""),0),"")</f>
        <v>0</v>
      </c>
      <c r="M163" s="60">
        <f ca="1">IFERROR(VLOOKUP($A163,INDIRECT("'"&amp;Publication!M$2-1&amp;"'!B4:R300"),IF(M$3&gt;1,M$3+1,""),0),"")</f>
        <v>0</v>
      </c>
      <c r="N163" s="60">
        <f ca="1">IFERROR(VLOOKUP($A163,INDIRECT("'"&amp;Publication!N$2-1&amp;"'!B4:R300"),IF(N$3&gt;1,N$3+1,""),0),"")</f>
        <v>0</v>
      </c>
      <c r="O163" s="60" t="str">
        <f ca="1">IFERROR(VLOOKUP($A163,INDIRECT("'"&amp;Publication!O$2-1&amp;"'!B4:R300"),IF(O$3&gt;1,O$3+1,""),0),"")</f>
        <v/>
      </c>
    </row>
    <row r="164" spans="1:15" ht="17.25" customHeight="1" x14ac:dyDescent="0.35">
      <c r="A164" s="58" t="s">
        <v>337</v>
      </c>
      <c r="B164" s="119" t="str">
        <f>IF(OR(ISBLANK(VLOOKUP(A164,'EUROSTAT-Code'!$A$3:$D$698,4,0)),ISNA(VLOOKUP(A164,'EUROSTAT-Code'!$A$3:$D$698,4,0))),"",VLOOKUP(A164,'EUROSTAT-Code'!$A$3:$D$698,4,0))</f>
        <v/>
      </c>
      <c r="C164" s="59" t="s">
        <v>1211</v>
      </c>
      <c r="D164" s="60">
        <f ca="1">IFERROR(VLOOKUP($A164,INDIRECT("'"&amp;Publication!D$2-1&amp;"'!B4:R300"),IF(D$3&gt;1,D$3+1,""),0),"")</f>
        <v>0</v>
      </c>
      <c r="E164" s="60">
        <f ca="1">IFERROR(VLOOKUP($A164,INDIRECT("'"&amp;Publication!E$2-1&amp;"'!B4:R300"),IF(E$3&gt;1,E$3+1,""),0),"")</f>
        <v>5</v>
      </c>
      <c r="F164" s="60" t="str">
        <f ca="1">IFERROR(VLOOKUP($A164,INDIRECT("'"&amp;Publication!F$2-1&amp;"'!B4:R300"),IF(F$3&gt;1,F$3+1,""),0),"")</f>
        <v/>
      </c>
      <c r="G164" s="60" t="str">
        <f ca="1">IFERROR(VLOOKUP($A164,INDIRECT("'"&amp;Publication!G$2-1&amp;"'!B4:R300"),IF(G$3&gt;1,G$3+1,""),0),"")</f>
        <v/>
      </c>
      <c r="H164" s="60">
        <f ca="1">IFERROR(VLOOKUP($A164,INDIRECT("'"&amp;Publication!H$2-1&amp;"'!B4:R300"),IF(H$3&gt;1,H$3+1,""),0),"")</f>
        <v>0</v>
      </c>
      <c r="I164" s="60">
        <f ca="1">IFERROR(VLOOKUP($A164,INDIRECT("'"&amp;Publication!I$2-1&amp;"'!B4:R300"),IF(I$3&gt;1,I$3+1,""),0),"")</f>
        <v>5</v>
      </c>
      <c r="J164" s="60">
        <f ca="1">IFERROR(VLOOKUP($A164,INDIRECT("'"&amp;Publication!J$2-1&amp;"'!B4:R300"),IF(J$3&gt;1,J$3+1,""),0),"")</f>
        <v>5</v>
      </c>
      <c r="K164" s="60" t="str">
        <f ca="1">IFERROR(VLOOKUP($A164,INDIRECT("'"&amp;Publication!K$2-1&amp;"'!B4:R300"),IF(K$3&gt;1,K$3+1,""),0),"")</f>
        <v/>
      </c>
      <c r="L164" s="60">
        <f ca="1">IFERROR(VLOOKUP($A164,INDIRECT("'"&amp;Publication!L$2-1&amp;"'!B4:R300"),IF(L$3&gt;1,L$3+1,""),0),"")</f>
        <v>20</v>
      </c>
      <c r="M164" s="60">
        <f ca="1">IFERROR(VLOOKUP($A164,INDIRECT("'"&amp;Publication!M$2-1&amp;"'!B4:R300"),IF(M$3&gt;1,M$3+1,""),0),"")</f>
        <v>45</v>
      </c>
      <c r="N164" s="60">
        <f ca="1">IFERROR(VLOOKUP($A164,INDIRECT("'"&amp;Publication!N$2-1&amp;"'!B4:R300"),IF(N$3&gt;1,N$3+1,""),0),"")</f>
        <v>15</v>
      </c>
      <c r="O164" s="60">
        <f ca="1">IFERROR(VLOOKUP($A164,INDIRECT("'"&amp;Publication!O$2-1&amp;"'!B4:R300"),IF(O$3&gt;1,O$3+1,""),0),"")</f>
        <v>30</v>
      </c>
    </row>
    <row r="165" spans="1:15" ht="17.25" customHeight="1" x14ac:dyDescent="0.35">
      <c r="A165" s="58" t="s">
        <v>167</v>
      </c>
      <c r="B165" s="119" t="str">
        <f>IF(OR(ISBLANK(VLOOKUP(A165,'EUROSTAT-Code'!$A$3:$D$698,4,0)),ISNA(VLOOKUP(A165,'EUROSTAT-Code'!$A$3:$D$698,4,0))),"",VLOOKUP(A165,'EUROSTAT-Code'!$A$3:$D$698,4,0))</f>
        <v/>
      </c>
      <c r="C165" s="59" t="s">
        <v>1212</v>
      </c>
      <c r="D165" s="60">
        <f ca="1">IFERROR(VLOOKUP($A165,INDIRECT("'"&amp;Publication!D$2-1&amp;"'!B4:R300"),IF(D$3&gt;1,D$3+1,""),0),"")</f>
        <v>35</v>
      </c>
      <c r="E165" s="60">
        <f ca="1">IFERROR(VLOOKUP($A165,INDIRECT("'"&amp;Publication!E$2-1&amp;"'!B4:R300"),IF(E$3&gt;1,E$3+1,""),0),"")</f>
        <v>70</v>
      </c>
      <c r="F165" s="60">
        <f ca="1">IFERROR(VLOOKUP($A165,INDIRECT("'"&amp;Publication!F$2-1&amp;"'!B4:R300"),IF(F$3&gt;1,F$3+1,""),0),"")</f>
        <v>50</v>
      </c>
      <c r="G165" s="60">
        <f ca="1">IFERROR(VLOOKUP($A165,INDIRECT("'"&amp;Publication!G$2-1&amp;"'!B4:R300"),IF(G$3&gt;1,G$3+1,""),0),"")</f>
        <v>25</v>
      </c>
      <c r="H165" s="60">
        <f ca="1">IFERROR(VLOOKUP($A165,INDIRECT("'"&amp;Publication!H$2-1&amp;"'!B4:R300"),IF(H$3&gt;1,H$3+1,""),0),"")</f>
        <v>25</v>
      </c>
      <c r="I165" s="60">
        <f ca="1">IFERROR(VLOOKUP($A165,INDIRECT("'"&amp;Publication!I$2-1&amp;"'!B4:R300"),IF(I$3&gt;1,I$3+1,""),0),"")</f>
        <v>50</v>
      </c>
      <c r="J165" s="60">
        <f ca="1">IFERROR(VLOOKUP($A165,INDIRECT("'"&amp;Publication!J$2-1&amp;"'!B4:R300"),IF(J$3&gt;1,J$3+1,""),0),"")</f>
        <v>25</v>
      </c>
      <c r="K165" s="60">
        <f ca="1">IFERROR(VLOOKUP($A165,INDIRECT("'"&amp;Publication!K$2-1&amp;"'!B4:R300"),IF(K$3&gt;1,K$3+1,""),0),"")</f>
        <v>25</v>
      </c>
      <c r="L165" s="60">
        <f ca="1">IFERROR(VLOOKUP($A165,INDIRECT("'"&amp;Publication!L$2-1&amp;"'!B4:R300"),IF(L$3&gt;1,L$3+1,""),0),"")</f>
        <v>25</v>
      </c>
      <c r="M165" s="60">
        <f ca="1">IFERROR(VLOOKUP($A165,INDIRECT("'"&amp;Publication!M$2-1&amp;"'!B4:R300"),IF(M$3&gt;1,M$3+1,""),0),"")</f>
        <v>20</v>
      </c>
      <c r="N165" s="60">
        <f ca="1">IFERROR(VLOOKUP($A165,INDIRECT("'"&amp;Publication!N$2-1&amp;"'!B4:R300"),IF(N$3&gt;1,N$3+1,""),0),"")</f>
        <v>25</v>
      </c>
      <c r="O165" s="60">
        <f ca="1">IFERROR(VLOOKUP($A165,INDIRECT("'"&amp;Publication!O$2-1&amp;"'!B4:R300"),IF(O$3&gt;1,O$3+1,""),0),"")</f>
        <v>5</v>
      </c>
    </row>
    <row r="166" spans="1:15" ht="17.25" customHeight="1" x14ac:dyDescent="0.35">
      <c r="A166" s="58" t="s">
        <v>291</v>
      </c>
      <c r="B166" s="119" t="str">
        <f>IF(OR(ISBLANK(VLOOKUP(A166,'EUROSTAT-Code'!$A$3:$D$698,4,0)),ISNA(VLOOKUP(A166,'EUROSTAT-Code'!$A$3:$D$698,4,0))),"",VLOOKUP(A166,'EUROSTAT-Code'!$A$3:$D$698,4,0))</f>
        <v/>
      </c>
      <c r="C166" s="59" t="s">
        <v>1709</v>
      </c>
      <c r="D166" s="60" t="str">
        <f ca="1">IFERROR(VLOOKUP($A166,INDIRECT("'"&amp;Publication!D$2-1&amp;"'!B4:R300"),IF(D$3&gt;1,D$3+1,""),0),"")</f>
        <v/>
      </c>
      <c r="E166" s="60" t="str">
        <f ca="1">IFERROR(VLOOKUP($A166,INDIRECT("'"&amp;Publication!E$2-1&amp;"'!B4:R300"),IF(E$3&gt;1,E$3+1,""),0),"")</f>
        <v/>
      </c>
      <c r="F166" s="60" t="str">
        <f ca="1">IFERROR(VLOOKUP($A166,INDIRECT("'"&amp;Publication!F$2-1&amp;"'!B4:R300"),IF(F$3&gt;1,F$3+1,""),0),"")</f>
        <v/>
      </c>
      <c r="G166" s="60">
        <f ca="1">IFERROR(VLOOKUP($A166,INDIRECT("'"&amp;Publication!G$2-1&amp;"'!B4:R300"),IF(G$3&gt;1,G$3+1,""),0),"")</f>
        <v>5</v>
      </c>
      <c r="H166" s="60">
        <f ca="1">IFERROR(VLOOKUP($A166,INDIRECT("'"&amp;Publication!H$2-1&amp;"'!B4:R300"),IF(H$3&gt;1,H$3+1,""),0),"")</f>
        <v>0</v>
      </c>
      <c r="I166" s="60">
        <f ca="1">IFERROR(VLOOKUP($A166,INDIRECT("'"&amp;Publication!I$2-1&amp;"'!B4:R300"),IF(I$3&gt;1,I$3+1,""),0),"")</f>
        <v>0</v>
      </c>
      <c r="J166" s="60" t="str">
        <f ca="1">IFERROR(VLOOKUP($A166,INDIRECT("'"&amp;Publication!J$2-1&amp;"'!B4:R300"),IF(J$3&gt;1,J$3+1,""),0),"")</f>
        <v/>
      </c>
      <c r="K166" s="60" t="str">
        <f ca="1">IFERROR(VLOOKUP($A166,INDIRECT("'"&amp;Publication!K$2-1&amp;"'!B4:R300"),IF(K$3&gt;1,K$3+1,""),0),"")</f>
        <v/>
      </c>
      <c r="L166" s="60" t="str">
        <f ca="1">IFERROR(VLOOKUP($A166,INDIRECT("'"&amp;Publication!L$2-1&amp;"'!B4:R300"),IF(L$3&gt;1,L$3+1,""),0),"")</f>
        <v/>
      </c>
      <c r="M166" s="60" t="str">
        <f ca="1">IFERROR(VLOOKUP($A166,INDIRECT("'"&amp;Publication!M$2-1&amp;"'!B4:R300"),IF(M$3&gt;1,M$3+1,""),0),"")</f>
        <v/>
      </c>
      <c r="N166" s="60" t="str">
        <f ca="1">IFERROR(VLOOKUP($A166,INDIRECT("'"&amp;Publication!N$2-1&amp;"'!B4:R300"),IF(N$3&gt;1,N$3+1,""),0),"")</f>
        <v/>
      </c>
      <c r="O166" s="60" t="str">
        <f ca="1">IFERROR(VLOOKUP($A166,INDIRECT("'"&amp;Publication!O$2-1&amp;"'!B4:R300"),IF(O$3&gt;1,O$3+1,""),0),"")</f>
        <v/>
      </c>
    </row>
    <row r="167" spans="1:15" ht="17.25" customHeight="1" x14ac:dyDescent="0.35">
      <c r="A167" s="58" t="s">
        <v>169</v>
      </c>
      <c r="B167" s="119" t="str">
        <f>IF(OR(ISBLANK(VLOOKUP(A167,'EUROSTAT-Code'!$A$3:$D$698,4,0)),ISNA(VLOOKUP(A167,'EUROSTAT-Code'!$A$3:$D$698,4,0))),"",VLOOKUP(A167,'EUROSTAT-Code'!$A$3:$D$698,4,0))</f>
        <v/>
      </c>
      <c r="C167" s="59" t="s">
        <v>1215</v>
      </c>
      <c r="D167" s="60">
        <f ca="1">IFERROR(VLOOKUP($A167,INDIRECT("'"&amp;Publication!D$2-1&amp;"'!B4:R300"),IF(D$3&gt;1,D$3+1,""),0),"")</f>
        <v>35</v>
      </c>
      <c r="E167" s="60">
        <f ca="1">IFERROR(VLOOKUP($A167,INDIRECT("'"&amp;Publication!E$2-1&amp;"'!B4:R300"),IF(E$3&gt;1,E$3+1,""),0),"")</f>
        <v>25</v>
      </c>
      <c r="F167" s="60">
        <f ca="1">IFERROR(VLOOKUP($A167,INDIRECT("'"&amp;Publication!F$2-1&amp;"'!B4:R300"),IF(F$3&gt;1,F$3+1,""),0),"")</f>
        <v>20</v>
      </c>
      <c r="G167" s="60">
        <f ca="1">IFERROR(VLOOKUP($A167,INDIRECT("'"&amp;Publication!G$2-1&amp;"'!B4:R300"),IF(G$3&gt;1,G$3+1,""),0),"")</f>
        <v>45</v>
      </c>
      <c r="H167" s="60">
        <f ca="1">IFERROR(VLOOKUP($A167,INDIRECT("'"&amp;Publication!H$2-1&amp;"'!B4:R300"),IF(H$3&gt;1,H$3+1,""),0),"")</f>
        <v>85</v>
      </c>
      <c r="I167" s="60">
        <f ca="1">IFERROR(VLOOKUP($A167,INDIRECT("'"&amp;Publication!I$2-1&amp;"'!B4:R300"),IF(I$3&gt;1,I$3+1,""),0),"")</f>
        <v>20</v>
      </c>
      <c r="J167" s="60">
        <f ca="1">IFERROR(VLOOKUP($A167,INDIRECT("'"&amp;Publication!J$2-1&amp;"'!B4:R300"),IF(J$3&gt;1,J$3+1,""),0),"")</f>
        <v>30</v>
      </c>
      <c r="K167" s="60">
        <f ca="1">IFERROR(VLOOKUP($A167,INDIRECT("'"&amp;Publication!K$2-1&amp;"'!B4:R300"),IF(K$3&gt;1,K$3+1,""),0),"")</f>
        <v>90</v>
      </c>
      <c r="L167" s="60">
        <f ca="1">IFERROR(VLOOKUP($A167,INDIRECT("'"&amp;Publication!L$2-1&amp;"'!B4:R300"),IF(L$3&gt;1,L$3+1,""),0),"")</f>
        <v>35</v>
      </c>
      <c r="M167" s="60">
        <f ca="1">IFERROR(VLOOKUP($A167,INDIRECT("'"&amp;Publication!M$2-1&amp;"'!B4:R300"),IF(M$3&gt;1,M$3+1,""),0),"")</f>
        <v>225</v>
      </c>
      <c r="N167" s="60">
        <f ca="1">IFERROR(VLOOKUP($A167,INDIRECT("'"&amp;Publication!N$2-1&amp;"'!B4:R300"),IF(N$3&gt;1,N$3+1,""),0),"")</f>
        <v>50</v>
      </c>
      <c r="O167" s="60">
        <f ca="1">IFERROR(VLOOKUP($A167,INDIRECT("'"&amp;Publication!O$2-1&amp;"'!B4:R300"),IF(O$3&gt;1,O$3+1,""),0),"")</f>
        <v>50</v>
      </c>
    </row>
    <row r="168" spans="1:15" ht="17.25" customHeight="1" x14ac:dyDescent="0.35">
      <c r="A168" s="58" t="s">
        <v>171</v>
      </c>
      <c r="B168" s="119" t="str">
        <f>IF(OR(ISBLANK(VLOOKUP(A168,'EUROSTAT-Code'!$A$3:$D$698,4,0)),ISNA(VLOOKUP(A168,'EUROSTAT-Code'!$A$3:$D$698,4,0))),"",VLOOKUP(A168,'EUROSTAT-Code'!$A$3:$D$698,4,0))</f>
        <v/>
      </c>
      <c r="C168" s="59" t="s">
        <v>1216</v>
      </c>
      <c r="D168" s="60">
        <f ca="1">IFERROR(VLOOKUP($A168,INDIRECT("'"&amp;Publication!D$2-1&amp;"'!B4:R300"),IF(D$3&gt;1,D$3+1,""),0),"")</f>
        <v>65</v>
      </c>
      <c r="E168" s="60">
        <f ca="1">IFERROR(VLOOKUP($A168,INDIRECT("'"&amp;Publication!E$2-1&amp;"'!B4:R300"),IF(E$3&gt;1,E$3+1,""),0),"")</f>
        <v>115</v>
      </c>
      <c r="F168" s="60">
        <f ca="1">IFERROR(VLOOKUP($A168,INDIRECT("'"&amp;Publication!F$2-1&amp;"'!B4:R300"),IF(F$3&gt;1,F$3+1,""),0),"")</f>
        <v>70</v>
      </c>
      <c r="G168" s="60">
        <f ca="1">IFERROR(VLOOKUP($A168,INDIRECT("'"&amp;Publication!G$2-1&amp;"'!B4:R300"),IF(G$3&gt;1,G$3+1,""),0),"")</f>
        <v>190</v>
      </c>
      <c r="H168" s="60">
        <f ca="1">IFERROR(VLOOKUP($A168,INDIRECT("'"&amp;Publication!H$2-1&amp;"'!B4:R300"),IF(H$3&gt;1,H$3+1,""),0),"")</f>
        <v>50</v>
      </c>
      <c r="I168" s="60">
        <f ca="1">IFERROR(VLOOKUP($A168,INDIRECT("'"&amp;Publication!I$2-1&amp;"'!B4:R300"),IF(I$3&gt;1,I$3+1,""),0),"")</f>
        <v>90</v>
      </c>
      <c r="J168" s="60">
        <f ca="1">IFERROR(VLOOKUP($A168,INDIRECT("'"&amp;Publication!J$2-1&amp;"'!B4:R300"),IF(J$3&gt;1,J$3+1,""),0),"")</f>
        <v>140</v>
      </c>
      <c r="K168" s="60">
        <f ca="1">IFERROR(VLOOKUP($A168,INDIRECT("'"&amp;Publication!K$2-1&amp;"'!B4:R300"),IF(K$3&gt;1,K$3+1,""),0),"")</f>
        <v>80</v>
      </c>
      <c r="L168" s="60">
        <f ca="1">IFERROR(VLOOKUP($A168,INDIRECT("'"&amp;Publication!L$2-1&amp;"'!B4:R300"),IF(L$3&gt;1,L$3+1,""),0),"")</f>
        <v>90</v>
      </c>
      <c r="M168" s="60">
        <f ca="1">IFERROR(VLOOKUP($A168,INDIRECT("'"&amp;Publication!M$2-1&amp;"'!B4:R300"),IF(M$3&gt;1,M$3+1,""),0),"")</f>
        <v>100</v>
      </c>
      <c r="N168" s="60">
        <f ca="1">IFERROR(VLOOKUP($A168,INDIRECT("'"&amp;Publication!N$2-1&amp;"'!B4:R300"),IF(N$3&gt;1,N$3+1,""),0),"")</f>
        <v>145</v>
      </c>
      <c r="O168" s="60">
        <f ca="1">IFERROR(VLOOKUP($A168,INDIRECT("'"&amp;Publication!O$2-1&amp;"'!B4:R300"),IF(O$3&gt;1,O$3+1,""),0),"")</f>
        <v>175</v>
      </c>
    </row>
    <row r="169" spans="1:15" ht="17.25" customHeight="1" x14ac:dyDescent="0.35">
      <c r="A169" s="58" t="s">
        <v>173</v>
      </c>
      <c r="B169" s="119" t="str">
        <f>IF(OR(ISBLANK(VLOOKUP(A169,'EUROSTAT-Code'!$A$3:$D$698,4,0)),ISNA(VLOOKUP(A169,'EUROSTAT-Code'!$A$3:$D$698,4,0))),"",VLOOKUP(A169,'EUROSTAT-Code'!$A$3:$D$698,4,0))</f>
        <v>x</v>
      </c>
      <c r="C169" s="59" t="s">
        <v>1217</v>
      </c>
      <c r="D169" s="60">
        <f ca="1">IFERROR(VLOOKUP($A169,INDIRECT("'"&amp;Publication!D$2-1&amp;"'!B4:R300"),IF(D$3&gt;1,D$3+1,""),0),"")</f>
        <v>955</v>
      </c>
      <c r="E169" s="60">
        <f ca="1">IFERROR(VLOOKUP($A169,INDIRECT("'"&amp;Publication!E$2-1&amp;"'!B4:R300"),IF(E$3&gt;1,E$3+1,""),0),"")</f>
        <v>845</v>
      </c>
      <c r="F169" s="60">
        <f ca="1">IFERROR(VLOOKUP($A169,INDIRECT("'"&amp;Publication!F$2-1&amp;"'!B4:R300"),IF(F$3&gt;1,F$3+1,""),0),"")</f>
        <v>915</v>
      </c>
      <c r="G169" s="60">
        <f ca="1">IFERROR(VLOOKUP($A169,INDIRECT("'"&amp;Publication!G$2-1&amp;"'!B4:R300"),IF(G$3&gt;1,G$3+1,""),0),"")</f>
        <v>680</v>
      </c>
      <c r="H169" s="60">
        <f ca="1">IFERROR(VLOOKUP($A169,INDIRECT("'"&amp;Publication!H$2-1&amp;"'!B4:R300"),IF(H$3&gt;1,H$3+1,""),0),"")</f>
        <v>660</v>
      </c>
      <c r="I169" s="60">
        <f ca="1">IFERROR(VLOOKUP($A169,INDIRECT("'"&amp;Publication!I$2-1&amp;"'!B4:R300"),IF(I$3&gt;1,I$3+1,""),0),"")</f>
        <v>680</v>
      </c>
      <c r="J169" s="60">
        <f ca="1">IFERROR(VLOOKUP($A169,INDIRECT("'"&amp;Publication!J$2-1&amp;"'!B4:R300"),IF(J$3&gt;1,J$3+1,""),0),"")</f>
        <v>660</v>
      </c>
      <c r="K169" s="60">
        <f ca="1">IFERROR(VLOOKUP($A169,INDIRECT("'"&amp;Publication!K$2-1&amp;"'!B4:R300"),IF(K$3&gt;1,K$3+1,""),0),"")</f>
        <v>560</v>
      </c>
      <c r="L169" s="60" t="str">
        <f ca="1">IFERROR(VLOOKUP($A169,INDIRECT("'"&amp;Publication!L$2-1&amp;"'!B4:R300"),IF(L$3&gt;1,L$3+1,""),0),"")</f>
        <v/>
      </c>
      <c r="M169" s="60">
        <f ca="1">IFERROR(VLOOKUP($A169,INDIRECT("'"&amp;Publication!M$2-1&amp;"'!B4:R300"),IF(M$3&gt;1,M$3+1,""),0),"")</f>
        <v>0</v>
      </c>
      <c r="N169" s="60">
        <f ca="1">IFERROR(VLOOKUP($A169,INDIRECT("'"&amp;Publication!N$2-1&amp;"'!B4:R300"),IF(N$3&gt;1,N$3+1,""),0),"")</f>
        <v>0</v>
      </c>
      <c r="O169" s="60">
        <f ca="1">IFERROR(VLOOKUP($A169,INDIRECT("'"&amp;Publication!O$2-1&amp;"'!B4:R300"),IF(O$3&gt;1,O$3+1,""),0),"")</f>
        <v>0</v>
      </c>
    </row>
    <row r="170" spans="1:15" ht="17.25" customHeight="1" x14ac:dyDescent="0.35">
      <c r="A170" s="58" t="s">
        <v>298</v>
      </c>
      <c r="B170" s="119" t="str">
        <f>IF(OR(ISBLANK(VLOOKUP(A170,'EUROSTAT-Code'!$A$3:$D$698,4,0)),ISNA(VLOOKUP(A170,'EUROSTAT-Code'!$A$3:$D$698,4,0))),"",VLOOKUP(A170,'EUROSTAT-Code'!$A$3:$D$698,4,0))</f>
        <v/>
      </c>
      <c r="C170" s="59" t="s">
        <v>1710</v>
      </c>
      <c r="D170" s="60" t="str">
        <f ca="1">IFERROR(VLOOKUP($A170,INDIRECT("'"&amp;Publication!D$2-1&amp;"'!B4:R300"),IF(D$3&gt;1,D$3+1,""),0),"")</f>
        <v/>
      </c>
      <c r="E170" s="60" t="str">
        <f ca="1">IFERROR(VLOOKUP($A170,INDIRECT("'"&amp;Publication!E$2-1&amp;"'!B4:R300"),IF(E$3&gt;1,E$3+1,""),0),"")</f>
        <v/>
      </c>
      <c r="F170" s="60">
        <f ca="1">IFERROR(VLOOKUP($A170,INDIRECT("'"&amp;Publication!F$2-1&amp;"'!B4:R300"),IF(F$3&gt;1,F$3+1,""),0),"")</f>
        <v>15</v>
      </c>
      <c r="G170" s="60" t="str">
        <f ca="1">IFERROR(VLOOKUP($A170,INDIRECT("'"&amp;Publication!G$2-1&amp;"'!B4:R300"),IF(G$3&gt;1,G$3+1,""),0),"")</f>
        <v/>
      </c>
      <c r="H170" s="60" t="str">
        <f ca="1">IFERROR(VLOOKUP($A170,INDIRECT("'"&amp;Publication!H$2-1&amp;"'!B4:R300"),IF(H$3&gt;1,H$3+1,""),0),"")</f>
        <v/>
      </c>
      <c r="I170" s="60" t="str">
        <f ca="1">IFERROR(VLOOKUP($A170,INDIRECT("'"&amp;Publication!I$2-1&amp;"'!B4:R300"),IF(I$3&gt;1,I$3+1,""),0),"")</f>
        <v/>
      </c>
      <c r="J170" s="60" t="str">
        <f ca="1">IFERROR(VLOOKUP($A170,INDIRECT("'"&amp;Publication!J$2-1&amp;"'!B4:R300"),IF(J$3&gt;1,J$3+1,""),0),"")</f>
        <v/>
      </c>
      <c r="K170" s="60">
        <f ca="1">IFERROR(VLOOKUP($A170,INDIRECT("'"&amp;Publication!K$2-1&amp;"'!B4:R300"),IF(K$3&gt;1,K$3+1,""),0),"")</f>
        <v>5</v>
      </c>
      <c r="L170" s="60" t="str">
        <f ca="1">IFERROR(VLOOKUP($A170,INDIRECT("'"&amp;Publication!L$2-1&amp;"'!B4:R300"),IF(L$3&gt;1,L$3+1,""),0),"")</f>
        <v/>
      </c>
      <c r="M170" s="60">
        <f ca="1">IFERROR(VLOOKUP($A170,INDIRECT("'"&amp;Publication!M$2-1&amp;"'!B4:R300"),IF(M$3&gt;1,M$3+1,""),0),"")</f>
        <v>5</v>
      </c>
      <c r="N170" s="60">
        <f ca="1">IFERROR(VLOOKUP($A170,INDIRECT("'"&amp;Publication!N$2-1&amp;"'!B4:R300"),IF(N$3&gt;1,N$3+1,""),0),"")</f>
        <v>35</v>
      </c>
      <c r="O170" s="60">
        <f ca="1">IFERROR(VLOOKUP($A170,INDIRECT("'"&amp;Publication!O$2-1&amp;"'!B4:R300"),IF(O$3&gt;1,O$3+1,""),0),"")</f>
        <v>105</v>
      </c>
    </row>
    <row r="171" spans="1:15" ht="17.25" customHeight="1" x14ac:dyDescent="0.35">
      <c r="A171" s="58" t="s">
        <v>175</v>
      </c>
      <c r="B171" s="119" t="str">
        <f>IF(OR(ISBLANK(VLOOKUP(A171,'EUROSTAT-Code'!$A$3:$D$698,4,0)),ISNA(VLOOKUP(A171,'EUROSTAT-Code'!$A$3:$D$698,4,0))),"",VLOOKUP(A171,'EUROSTAT-Code'!$A$3:$D$698,4,0))</f>
        <v/>
      </c>
      <c r="C171" s="59" t="s">
        <v>1711</v>
      </c>
      <c r="D171" s="60">
        <f ca="1">IFERROR(VLOOKUP($A171,INDIRECT("'"&amp;Publication!D$2-1&amp;"'!B4:R300"),IF(D$3&gt;1,D$3+1,""),0),"")</f>
        <v>45</v>
      </c>
      <c r="E171" s="60">
        <f ca="1">IFERROR(VLOOKUP($A171,INDIRECT("'"&amp;Publication!E$2-1&amp;"'!B4:R300"),IF(E$3&gt;1,E$3+1,""),0),"")</f>
        <v>65</v>
      </c>
      <c r="F171" s="60">
        <f ca="1">IFERROR(VLOOKUP($A171,INDIRECT("'"&amp;Publication!F$2-1&amp;"'!B4:R300"),IF(F$3&gt;1,F$3+1,""),0),"")</f>
        <v>130</v>
      </c>
      <c r="G171" s="60">
        <f ca="1">IFERROR(VLOOKUP($A171,INDIRECT("'"&amp;Publication!G$2-1&amp;"'!B4:R300"),IF(G$3&gt;1,G$3+1,""),0),"")</f>
        <v>225</v>
      </c>
      <c r="H171" s="60">
        <f ca="1">IFERROR(VLOOKUP($A171,INDIRECT("'"&amp;Publication!H$2-1&amp;"'!B4:R300"),IF(H$3&gt;1,H$3+1,""),0),"")</f>
        <v>115</v>
      </c>
      <c r="I171" s="60">
        <f ca="1">IFERROR(VLOOKUP($A171,INDIRECT("'"&amp;Publication!I$2-1&amp;"'!B4:R300"),IF(I$3&gt;1,I$3+1,""),0),"")</f>
        <v>80</v>
      </c>
      <c r="J171" s="60">
        <f ca="1">IFERROR(VLOOKUP($A171,INDIRECT("'"&amp;Publication!J$2-1&amp;"'!B4:R300"),IF(J$3&gt;1,J$3+1,""),0),"")</f>
        <v>70</v>
      </c>
      <c r="K171" s="60">
        <f ca="1">IFERROR(VLOOKUP($A171,INDIRECT("'"&amp;Publication!K$2-1&amp;"'!B4:R300"),IF(K$3&gt;1,K$3+1,""),0),"")</f>
        <v>75</v>
      </c>
      <c r="L171" s="60">
        <f ca="1">IFERROR(VLOOKUP($A171,INDIRECT("'"&amp;Publication!L$2-1&amp;"'!B4:R300"),IF(L$3&gt;1,L$3+1,""),0),"")</f>
        <v>55</v>
      </c>
      <c r="M171" s="60">
        <f ca="1">IFERROR(VLOOKUP($A171,INDIRECT("'"&amp;Publication!M$2-1&amp;"'!B4:R300"),IF(M$3&gt;1,M$3+1,""),0),"")</f>
        <v>40</v>
      </c>
      <c r="N171" s="60">
        <f ca="1">IFERROR(VLOOKUP($A171,INDIRECT("'"&amp;Publication!N$2-1&amp;"'!B4:R300"),IF(N$3&gt;1,N$3+1,""),0),"")</f>
        <v>35</v>
      </c>
      <c r="O171" s="60">
        <f ca="1">IFERROR(VLOOKUP($A171,INDIRECT("'"&amp;Publication!O$2-1&amp;"'!B4:R300"),IF(O$3&gt;1,O$3+1,""),0),"")</f>
        <v>45</v>
      </c>
    </row>
    <row r="172" spans="1:15" ht="17.25" customHeight="1" x14ac:dyDescent="0.35">
      <c r="A172" s="58" t="s">
        <v>176</v>
      </c>
      <c r="B172" s="119" t="str">
        <f>IF(OR(ISBLANK(VLOOKUP(A172,'EUROSTAT-Code'!$A$3:$D$698,4,0)),ISNA(VLOOKUP(A172,'EUROSTAT-Code'!$A$3:$D$698,4,0))),"",VLOOKUP(A172,'EUROSTAT-Code'!$A$3:$D$698,4,0))</f>
        <v/>
      </c>
      <c r="C172" s="59" t="s">
        <v>1223</v>
      </c>
      <c r="D172" s="60" t="str">
        <f ca="1">IFERROR(VLOOKUP($A172,INDIRECT("'"&amp;Publication!D$2-1&amp;"'!B4:R300"),IF(D$3&gt;1,D$3+1,""),0),"")</f>
        <v/>
      </c>
      <c r="E172" s="60">
        <f ca="1">IFERROR(VLOOKUP($A172,INDIRECT("'"&amp;Publication!E$2-1&amp;"'!B4:R300"),IF(E$3&gt;1,E$3+1,""),0),"")</f>
        <v>0</v>
      </c>
      <c r="F172" s="60" t="str">
        <f ca="1">IFERROR(VLOOKUP($A172,INDIRECT("'"&amp;Publication!F$2-1&amp;"'!B4:R300"),IF(F$3&gt;1,F$3+1,""),0),"")</f>
        <v/>
      </c>
      <c r="G172" s="60">
        <f ca="1">IFERROR(VLOOKUP($A172,INDIRECT("'"&amp;Publication!G$2-1&amp;"'!B4:R300"),IF(G$3&gt;1,G$3+1,""),0),"")</f>
        <v>5</v>
      </c>
      <c r="H172" s="60">
        <f ca="1">IFERROR(VLOOKUP($A172,INDIRECT("'"&amp;Publication!H$2-1&amp;"'!B4:R300"),IF(H$3&gt;1,H$3+1,""),0),"")</f>
        <v>5</v>
      </c>
      <c r="I172" s="60">
        <f ca="1">IFERROR(VLOOKUP($A172,INDIRECT("'"&amp;Publication!I$2-1&amp;"'!B4:R300"),IF(I$3&gt;1,I$3+1,""),0),"")</f>
        <v>95</v>
      </c>
      <c r="J172" s="60" t="str">
        <f ca="1">IFERROR(VLOOKUP($A172,INDIRECT("'"&amp;Publication!J$2-1&amp;"'!B4:R300"),IF(J$3&gt;1,J$3+1,""),0),"")</f>
        <v/>
      </c>
      <c r="K172" s="60">
        <f ca="1">IFERROR(VLOOKUP($A172,INDIRECT("'"&amp;Publication!K$2-1&amp;"'!B4:R300"),IF(K$3&gt;1,K$3+1,""),0),"")</f>
        <v>10</v>
      </c>
      <c r="L172" s="60">
        <f ca="1">IFERROR(VLOOKUP($A172,INDIRECT("'"&amp;Publication!L$2-1&amp;"'!B4:R300"),IF(L$3&gt;1,L$3+1,""),0),"")</f>
        <v>0</v>
      </c>
      <c r="M172" s="60" t="str">
        <f ca="1">IFERROR(VLOOKUP($A172,INDIRECT("'"&amp;Publication!M$2-1&amp;"'!B4:R300"),IF(M$3&gt;1,M$3+1,""),0),"")</f>
        <v/>
      </c>
      <c r="N172" s="60">
        <f ca="1">IFERROR(VLOOKUP($A172,INDIRECT("'"&amp;Publication!N$2-1&amp;"'!B4:R300"),IF(N$3&gt;1,N$3+1,""),0),"")</f>
        <v>0</v>
      </c>
      <c r="O172" s="60">
        <f ca="1">IFERROR(VLOOKUP($A172,INDIRECT("'"&amp;Publication!O$2-1&amp;"'!B4:R300"),IF(O$3&gt;1,O$3+1,""),0),"")</f>
        <v>40</v>
      </c>
    </row>
    <row r="173" spans="1:15" ht="17.25" customHeight="1" x14ac:dyDescent="0.35">
      <c r="A173" s="58" t="s">
        <v>318</v>
      </c>
      <c r="B173" s="119" t="str">
        <f>IF(OR(ISBLANK(VLOOKUP(A173,'EUROSTAT-Code'!$A$3:$D$698,4,0)),ISNA(VLOOKUP(A173,'EUROSTAT-Code'!$A$3:$D$698,4,0))),"",VLOOKUP(A173,'EUROSTAT-Code'!$A$3:$D$698,4,0))</f>
        <v/>
      </c>
      <c r="C173" s="59" t="s">
        <v>1947</v>
      </c>
      <c r="D173" s="60">
        <f ca="1">IFERROR(VLOOKUP($A173,INDIRECT("'"&amp;Publication!D$2-1&amp;"'!B4:R300"),IF(D$3&gt;1,D$3+1,""),0),"")</f>
        <v>10</v>
      </c>
      <c r="E173" s="60">
        <f ca="1">IFERROR(VLOOKUP($A173,INDIRECT("'"&amp;Publication!E$2-1&amp;"'!B4:R300"),IF(E$3&gt;1,E$3+1,""),0),"")</f>
        <v>20</v>
      </c>
      <c r="F173" s="60">
        <f ca="1">IFERROR(VLOOKUP($A173,INDIRECT("'"&amp;Publication!F$2-1&amp;"'!B4:R300"),IF(F$3&gt;1,F$3+1,""),0),"")</f>
        <v>0</v>
      </c>
      <c r="G173" s="60">
        <f ca="1">IFERROR(VLOOKUP($A173,INDIRECT("'"&amp;Publication!G$2-1&amp;"'!B4:R300"),IF(G$3&gt;1,G$3+1,""),0),"")</f>
        <v>0</v>
      </c>
      <c r="H173" s="60" t="str">
        <f ca="1">IFERROR(VLOOKUP($A173,INDIRECT("'"&amp;Publication!H$2-1&amp;"'!B4:R300"),IF(H$3&gt;1,H$3+1,""),0),"")</f>
        <v/>
      </c>
      <c r="I173" s="60">
        <f ca="1">IFERROR(VLOOKUP($A173,INDIRECT("'"&amp;Publication!I$2-1&amp;"'!B4:R300"),IF(I$3&gt;1,I$3+1,""),0),"")</f>
        <v>0</v>
      </c>
      <c r="J173" s="60" t="str">
        <f ca="1">IFERROR(VLOOKUP($A173,INDIRECT("'"&amp;Publication!J$2-1&amp;"'!B4:R300"),IF(J$3&gt;1,J$3+1,""),0),"")</f>
        <v/>
      </c>
      <c r="K173" s="60" t="str">
        <f ca="1">IFERROR(VLOOKUP($A173,INDIRECT("'"&amp;Publication!K$2-1&amp;"'!B4:R300"),IF(K$3&gt;1,K$3+1,""),0),"")</f>
        <v/>
      </c>
      <c r="L173" s="60" t="str">
        <f ca="1">IFERROR(VLOOKUP($A173,INDIRECT("'"&amp;Publication!L$2-1&amp;"'!B4:R300"),IF(L$3&gt;1,L$3+1,""),0),"")</f>
        <v/>
      </c>
      <c r="M173" s="60" t="str">
        <f ca="1">IFERROR(VLOOKUP($A173,INDIRECT("'"&amp;Publication!M$2-1&amp;"'!B4:R300"),IF(M$3&gt;1,M$3+1,""),0),"")</f>
        <v/>
      </c>
      <c r="N173" s="60">
        <f ca="1">IFERROR(VLOOKUP($A173,INDIRECT("'"&amp;Publication!N$2-1&amp;"'!B4:R300"),IF(N$3&gt;1,N$3+1,""),0),"")</f>
        <v>0</v>
      </c>
      <c r="O173" s="60" t="str">
        <f ca="1">IFERROR(VLOOKUP($A173,INDIRECT("'"&amp;Publication!O$2-1&amp;"'!B4:R300"),IF(O$3&gt;1,O$3+1,""),0),"")</f>
        <v/>
      </c>
    </row>
    <row r="174" spans="1:15" ht="17.25" customHeight="1" x14ac:dyDescent="0.35">
      <c r="A174" s="58" t="s">
        <v>178</v>
      </c>
      <c r="B174" s="119" t="str">
        <f>IF(OR(ISBLANK(VLOOKUP(A174,'EUROSTAT-Code'!$A$3:$D$698,4,0)),ISNA(VLOOKUP(A174,'EUROSTAT-Code'!$A$3:$D$698,4,0))),"",VLOOKUP(A174,'EUROSTAT-Code'!$A$3:$D$698,4,0))</f>
        <v>x</v>
      </c>
      <c r="C174" s="59" t="s">
        <v>1716</v>
      </c>
      <c r="D174" s="60">
        <f ca="1">IFERROR(VLOOKUP($A174,INDIRECT("'"&amp;Publication!D$2-1&amp;"'!B4:R300"),IF(D$3&gt;1,D$3+1,""),0),"")</f>
        <v>20</v>
      </c>
      <c r="E174" s="60">
        <f ca="1">IFERROR(VLOOKUP($A174,INDIRECT("'"&amp;Publication!E$2-1&amp;"'!B4:R300"),IF(E$3&gt;1,E$3+1,""),0),"")</f>
        <v>145</v>
      </c>
      <c r="F174" s="60">
        <f ca="1">IFERROR(VLOOKUP($A174,INDIRECT("'"&amp;Publication!F$2-1&amp;"'!B4:R300"),IF(F$3&gt;1,F$3+1,""),0),"")</f>
        <v>95</v>
      </c>
      <c r="G174" s="60">
        <f ca="1">IFERROR(VLOOKUP($A174,INDIRECT("'"&amp;Publication!G$2-1&amp;"'!B4:R300"),IF(G$3&gt;1,G$3+1,""),0),"")</f>
        <v>320</v>
      </c>
      <c r="H174" s="60">
        <f ca="1">IFERROR(VLOOKUP($A174,INDIRECT("'"&amp;Publication!H$2-1&amp;"'!B4:R300"),IF(H$3&gt;1,H$3+1,""),0),"")</f>
        <v>285</v>
      </c>
      <c r="I174" s="60">
        <f ca="1">IFERROR(VLOOKUP($A174,INDIRECT("'"&amp;Publication!I$2-1&amp;"'!B4:R300"),IF(I$3&gt;1,I$3+1,""),0),"")</f>
        <v>250</v>
      </c>
      <c r="J174" s="60">
        <f ca="1">IFERROR(VLOOKUP($A174,INDIRECT("'"&amp;Publication!J$2-1&amp;"'!B4:R300"),IF(J$3&gt;1,J$3+1,""),0),"")</f>
        <v>130</v>
      </c>
      <c r="K174" s="60">
        <f ca="1">IFERROR(VLOOKUP($A174,INDIRECT("'"&amp;Publication!K$2-1&amp;"'!B4:R300"),IF(K$3&gt;1,K$3+1,""),0),"")</f>
        <v>85</v>
      </c>
      <c r="L174" s="60">
        <f ca="1">IFERROR(VLOOKUP($A174,INDIRECT("'"&amp;Publication!L$2-1&amp;"'!B4:R300"),IF(L$3&gt;1,L$3+1,""),0),"")</f>
        <v>105</v>
      </c>
      <c r="M174" s="60">
        <f ca="1">IFERROR(VLOOKUP($A174,INDIRECT("'"&amp;Publication!M$2-1&amp;"'!B4:R300"),IF(M$3&gt;1,M$3+1,""),0),"")</f>
        <v>300</v>
      </c>
      <c r="N174" s="60">
        <f ca="1">IFERROR(VLOOKUP($A174,INDIRECT("'"&amp;Publication!N$2-1&amp;"'!B4:R300"),IF(N$3&gt;1,N$3+1,""),0),"")</f>
        <v>1385</v>
      </c>
      <c r="O174" s="60">
        <f ca="1">IFERROR(VLOOKUP($A174,INDIRECT("'"&amp;Publication!O$2-1&amp;"'!B4:R300"),IF(O$3&gt;1,O$3+1,""),0),"")</f>
        <v>1380</v>
      </c>
    </row>
    <row r="175" spans="1:15" ht="17.25" customHeight="1" x14ac:dyDescent="0.35">
      <c r="A175" s="58" t="s">
        <v>319</v>
      </c>
      <c r="B175" s="119" t="str">
        <f>IF(OR(ISBLANK(VLOOKUP(A175,'EUROSTAT-Code'!$A$3:$D$698,4,0)),ISNA(VLOOKUP(A175,'EUROSTAT-Code'!$A$3:$D$698,4,0))),"",VLOOKUP(A175,'EUROSTAT-Code'!$A$3:$D$698,4,0))</f>
        <v>x</v>
      </c>
      <c r="C175" s="59" t="s">
        <v>1226</v>
      </c>
      <c r="D175" s="60">
        <f ca="1">IFERROR(VLOOKUP($A175,INDIRECT("'"&amp;Publication!D$2-1&amp;"'!B4:R300"),IF(D$3&gt;1,D$3+1,""),0),"")</f>
        <v>15</v>
      </c>
      <c r="E175" s="60">
        <f ca="1">IFERROR(VLOOKUP($A175,INDIRECT("'"&amp;Publication!E$2-1&amp;"'!B4:R300"),IF(E$3&gt;1,E$3+1,""),0),"")</f>
        <v>10</v>
      </c>
      <c r="F175" s="60" t="str">
        <f ca="1">IFERROR(VLOOKUP($A175,INDIRECT("'"&amp;Publication!F$2-1&amp;"'!B4:R300"),IF(F$3&gt;1,F$3+1,""),0),"")</f>
        <v/>
      </c>
      <c r="G175" s="60" t="str">
        <f ca="1">IFERROR(VLOOKUP($A175,INDIRECT("'"&amp;Publication!G$2-1&amp;"'!B4:R300"),IF(G$3&gt;1,G$3+1,""),0),"")</f>
        <v/>
      </c>
      <c r="H175" s="60" t="str">
        <f ca="1">IFERROR(VLOOKUP($A175,INDIRECT("'"&amp;Publication!H$2-1&amp;"'!B4:R300"),IF(H$3&gt;1,H$3+1,""),0),"")</f>
        <v/>
      </c>
      <c r="I175" s="60" t="str">
        <f ca="1">IFERROR(VLOOKUP($A175,INDIRECT("'"&amp;Publication!I$2-1&amp;"'!B4:R300"),IF(I$3&gt;1,I$3+1,""),0),"")</f>
        <v/>
      </c>
      <c r="J175" s="60" t="str">
        <f ca="1">IFERROR(VLOOKUP($A175,INDIRECT("'"&amp;Publication!J$2-1&amp;"'!B4:R300"),IF(J$3&gt;1,J$3+1,""),0),"")</f>
        <v/>
      </c>
      <c r="K175" s="60" t="str">
        <f ca="1">IFERROR(VLOOKUP($A175,INDIRECT("'"&amp;Publication!K$2-1&amp;"'!B4:R300"),IF(K$3&gt;1,K$3+1,""),0),"")</f>
        <v/>
      </c>
      <c r="L175" s="60">
        <f ca="1">IFERROR(VLOOKUP($A175,INDIRECT("'"&amp;Publication!L$2-1&amp;"'!B4:R300"),IF(L$3&gt;1,L$3+1,""),0),"")</f>
        <v>85</v>
      </c>
      <c r="M175" s="60">
        <f ca="1">IFERROR(VLOOKUP($A175,INDIRECT("'"&amp;Publication!M$2-1&amp;"'!B4:R300"),IF(M$3&gt;1,M$3+1,""),0),"")</f>
        <v>105</v>
      </c>
      <c r="N175" s="60">
        <f ca="1">IFERROR(VLOOKUP($A175,INDIRECT("'"&amp;Publication!N$2-1&amp;"'!B4:R300"),IF(N$3&gt;1,N$3+1,""),0),"")</f>
        <v>80</v>
      </c>
      <c r="O175" s="60">
        <f ca="1">IFERROR(VLOOKUP($A175,INDIRECT("'"&amp;Publication!O$2-1&amp;"'!B4:R300"),IF(O$3&gt;1,O$3+1,""),0),"")</f>
        <v>35</v>
      </c>
    </row>
    <row r="176" spans="1:15" ht="17.25" customHeight="1" x14ac:dyDescent="0.35">
      <c r="A176" s="58" t="s">
        <v>321</v>
      </c>
      <c r="B176" s="119" t="str">
        <f>IF(OR(ISBLANK(VLOOKUP(A176,'EUROSTAT-Code'!$A$3:$D$698,4,0)),ISNA(VLOOKUP(A176,'EUROSTAT-Code'!$A$3:$D$698,4,0))),"",VLOOKUP(A176,'EUROSTAT-Code'!$A$3:$D$698,4,0))</f>
        <v/>
      </c>
      <c r="C176" s="59" t="s">
        <v>1718</v>
      </c>
      <c r="D176" s="60">
        <f ca="1">IFERROR(VLOOKUP($A176,INDIRECT("'"&amp;Publication!D$2-1&amp;"'!B4:R300"),IF(D$3&gt;1,D$3+1,""),0),"")</f>
        <v>10</v>
      </c>
      <c r="E176" s="60">
        <f ca="1">IFERROR(VLOOKUP($A176,INDIRECT("'"&amp;Publication!E$2-1&amp;"'!B4:R300"),IF(E$3&gt;1,E$3+1,""),0),"")</f>
        <v>5</v>
      </c>
      <c r="F176" s="60" t="str">
        <f ca="1">IFERROR(VLOOKUP($A176,INDIRECT("'"&amp;Publication!F$2-1&amp;"'!B4:R300"),IF(F$3&gt;1,F$3+1,""),0),"")</f>
        <v/>
      </c>
      <c r="G176" s="60" t="str">
        <f ca="1">IFERROR(VLOOKUP($A176,INDIRECT("'"&amp;Publication!G$2-1&amp;"'!B4:R300"),IF(G$3&gt;1,G$3+1,""),0),"")</f>
        <v/>
      </c>
      <c r="H176" s="60" t="str">
        <f ca="1">IFERROR(VLOOKUP($A176,INDIRECT("'"&amp;Publication!H$2-1&amp;"'!B4:R300"),IF(H$3&gt;1,H$3+1,""),0),"")</f>
        <v/>
      </c>
      <c r="I176" s="60">
        <f ca="1">IFERROR(VLOOKUP($A176,INDIRECT("'"&amp;Publication!I$2-1&amp;"'!B4:R300"),IF(I$3&gt;1,I$3+1,""),0),"")</f>
        <v>15</v>
      </c>
      <c r="J176" s="60">
        <f ca="1">IFERROR(VLOOKUP($A176,INDIRECT("'"&amp;Publication!J$2-1&amp;"'!B4:R300"),IF(J$3&gt;1,J$3+1,""),0),"")</f>
        <v>0</v>
      </c>
      <c r="K176" s="60">
        <f ca="1">IFERROR(VLOOKUP($A176,INDIRECT("'"&amp;Publication!K$2-1&amp;"'!B4:R300"),IF(K$3&gt;1,K$3+1,""),0),"")</f>
        <v>5</v>
      </c>
      <c r="L176" s="60" t="str">
        <f ca="1">IFERROR(VLOOKUP($A176,INDIRECT("'"&amp;Publication!L$2-1&amp;"'!B4:R300"),IF(L$3&gt;1,L$3+1,""),0),"")</f>
        <v/>
      </c>
      <c r="M176" s="60">
        <f ca="1">IFERROR(VLOOKUP($A176,INDIRECT("'"&amp;Publication!M$2-1&amp;"'!B4:R300"),IF(M$3&gt;1,M$3+1,""),0),"")</f>
        <v>0</v>
      </c>
      <c r="N176" s="60">
        <f ca="1">IFERROR(VLOOKUP($A176,INDIRECT("'"&amp;Publication!N$2-1&amp;"'!B4:R300"),IF(N$3&gt;1,N$3+1,""),0),"")</f>
        <v>0</v>
      </c>
      <c r="O176" s="60">
        <f ca="1">IFERROR(VLOOKUP($A176,INDIRECT("'"&amp;Publication!O$2-1&amp;"'!B4:R300"),IF(O$3&gt;1,O$3+1,""),0),"")</f>
        <v>0</v>
      </c>
    </row>
    <row r="177" spans="1:15" ht="17.25" customHeight="1" x14ac:dyDescent="0.35">
      <c r="A177" s="58" t="s">
        <v>179</v>
      </c>
      <c r="B177" s="119" t="str">
        <f>IF(OR(ISBLANK(VLOOKUP(A177,'EUROSTAT-Code'!$A$3:$D$698,4,0)),ISNA(VLOOKUP(A177,'EUROSTAT-Code'!$A$3:$D$698,4,0))),"",VLOOKUP(A177,'EUROSTAT-Code'!$A$3:$D$698,4,0))</f>
        <v/>
      </c>
      <c r="C177" s="59" t="s">
        <v>1230</v>
      </c>
      <c r="D177" s="60">
        <f ca="1">IFERROR(VLOOKUP($A177,INDIRECT("'"&amp;Publication!D$2-1&amp;"'!B4:R300"),IF(D$3&gt;1,D$3+1,""),0),"")</f>
        <v>35</v>
      </c>
      <c r="E177" s="60">
        <f ca="1">IFERROR(VLOOKUP($A177,INDIRECT("'"&amp;Publication!E$2-1&amp;"'!B4:R300"),IF(E$3&gt;1,E$3+1,""),0),"")</f>
        <v>20</v>
      </c>
      <c r="F177" s="60">
        <f ca="1">IFERROR(VLOOKUP($A177,INDIRECT("'"&amp;Publication!F$2-1&amp;"'!B4:R300"),IF(F$3&gt;1,F$3+1,""),0),"")</f>
        <v>15</v>
      </c>
      <c r="G177" s="60">
        <f ca="1">IFERROR(VLOOKUP($A177,INDIRECT("'"&amp;Publication!G$2-1&amp;"'!B4:R300"),IF(G$3&gt;1,G$3+1,""),0),"")</f>
        <v>15</v>
      </c>
      <c r="H177" s="60">
        <f ca="1">IFERROR(VLOOKUP($A177,INDIRECT("'"&amp;Publication!H$2-1&amp;"'!B4:R300"),IF(H$3&gt;1,H$3+1,""),0),"")</f>
        <v>15</v>
      </c>
      <c r="I177" s="60">
        <f ca="1">IFERROR(VLOOKUP($A177,INDIRECT("'"&amp;Publication!I$2-1&amp;"'!B4:R300"),IF(I$3&gt;1,I$3+1,""),0),"")</f>
        <v>15</v>
      </c>
      <c r="J177" s="60">
        <f ca="1">IFERROR(VLOOKUP($A177,INDIRECT("'"&amp;Publication!J$2-1&amp;"'!B4:R300"),IF(J$3&gt;1,J$3+1,""),0),"")</f>
        <v>15</v>
      </c>
      <c r="K177" s="60">
        <f ca="1">IFERROR(VLOOKUP($A177,INDIRECT("'"&amp;Publication!K$2-1&amp;"'!B4:R300"),IF(K$3&gt;1,K$3+1,""),0),"")</f>
        <v>60</v>
      </c>
      <c r="L177" s="60">
        <f ca="1">IFERROR(VLOOKUP($A177,INDIRECT("'"&amp;Publication!L$2-1&amp;"'!B4:R300"),IF(L$3&gt;1,L$3+1,""),0),"")</f>
        <v>60</v>
      </c>
      <c r="M177" s="60">
        <f ca="1">IFERROR(VLOOKUP($A177,INDIRECT("'"&amp;Publication!M$2-1&amp;"'!B4:R300"),IF(M$3&gt;1,M$3+1,""),0),"")</f>
        <v>60</v>
      </c>
      <c r="N177" s="60">
        <f ca="1">IFERROR(VLOOKUP($A177,INDIRECT("'"&amp;Publication!N$2-1&amp;"'!B4:R300"),IF(N$3&gt;1,N$3+1,""),0),"")</f>
        <v>50</v>
      </c>
      <c r="O177" s="60">
        <f ca="1">IFERROR(VLOOKUP($A177,INDIRECT("'"&amp;Publication!O$2-1&amp;"'!B4:R300"),IF(O$3&gt;1,O$3+1,""),0),"")</f>
        <v>75</v>
      </c>
    </row>
    <row r="178" spans="1:15" ht="17.25" customHeight="1" x14ac:dyDescent="0.35">
      <c r="A178" s="58" t="s">
        <v>322</v>
      </c>
      <c r="B178" s="119" t="str">
        <f>IF(OR(ISBLANK(VLOOKUP(A178,'EUROSTAT-Code'!$A$3:$D$698,4,0)),ISNA(VLOOKUP(A178,'EUROSTAT-Code'!$A$3:$D$698,4,0))),"",VLOOKUP(A178,'EUROSTAT-Code'!$A$3:$D$698,4,0))</f>
        <v/>
      </c>
      <c r="C178" s="59" t="s">
        <v>1231</v>
      </c>
      <c r="D178" s="60">
        <f ca="1">IFERROR(VLOOKUP($A178,INDIRECT("'"&amp;Publication!D$2-1&amp;"'!B4:R300"),IF(D$3&gt;1,D$3+1,""),0),"")</f>
        <v>5</v>
      </c>
      <c r="E178" s="60">
        <f ca="1">IFERROR(VLOOKUP($A178,INDIRECT("'"&amp;Publication!E$2-1&amp;"'!B4:R300"),IF(E$3&gt;1,E$3+1,""),0),"")</f>
        <v>0</v>
      </c>
      <c r="F178" s="60" t="str">
        <f ca="1">IFERROR(VLOOKUP($A178,INDIRECT("'"&amp;Publication!F$2-1&amp;"'!B4:R300"),IF(F$3&gt;1,F$3+1,""),0),"")</f>
        <v/>
      </c>
      <c r="G178" s="60" t="str">
        <f ca="1">IFERROR(VLOOKUP($A178,INDIRECT("'"&amp;Publication!G$2-1&amp;"'!B4:R300"),IF(G$3&gt;1,G$3+1,""),0),"")</f>
        <v/>
      </c>
      <c r="H178" s="60" t="str">
        <f ca="1">IFERROR(VLOOKUP($A178,INDIRECT("'"&amp;Publication!H$2-1&amp;"'!B4:R300"),IF(H$3&gt;1,H$3+1,""),0),"")</f>
        <v/>
      </c>
      <c r="I178" s="60" t="str">
        <f ca="1">IFERROR(VLOOKUP($A178,INDIRECT("'"&amp;Publication!I$2-1&amp;"'!B4:R300"),IF(I$3&gt;1,I$3+1,""),0),"")</f>
        <v/>
      </c>
      <c r="J178" s="60" t="str">
        <f ca="1">IFERROR(VLOOKUP($A178,INDIRECT("'"&amp;Publication!J$2-1&amp;"'!B4:R300"),IF(J$3&gt;1,J$3+1,""),0),"")</f>
        <v/>
      </c>
      <c r="K178" s="60" t="str">
        <f ca="1">IFERROR(VLOOKUP($A178,INDIRECT("'"&amp;Publication!K$2-1&amp;"'!B4:R300"),IF(K$3&gt;1,K$3+1,""),0),"")</f>
        <v/>
      </c>
      <c r="L178" s="60" t="str">
        <f ca="1">IFERROR(VLOOKUP($A178,INDIRECT("'"&amp;Publication!L$2-1&amp;"'!B4:R300"),IF(L$3&gt;1,L$3+1,""),0),"")</f>
        <v/>
      </c>
      <c r="M178" s="60" t="str">
        <f ca="1">IFERROR(VLOOKUP($A178,INDIRECT("'"&amp;Publication!M$2-1&amp;"'!B4:R300"),IF(M$3&gt;1,M$3+1,""),0),"")</f>
        <v/>
      </c>
      <c r="N178" s="60" t="str">
        <f ca="1">IFERROR(VLOOKUP($A178,INDIRECT("'"&amp;Publication!N$2-1&amp;"'!B4:R300"),IF(N$3&gt;1,N$3+1,""),0),"")</f>
        <v/>
      </c>
      <c r="O178" s="60" t="str">
        <f ca="1">IFERROR(VLOOKUP($A178,INDIRECT("'"&amp;Publication!O$2-1&amp;"'!B4:R300"),IF(O$3&gt;1,O$3+1,""),0),"")</f>
        <v/>
      </c>
    </row>
    <row r="179" spans="1:15" ht="17.25" customHeight="1" x14ac:dyDescent="0.35">
      <c r="A179" s="58" t="s">
        <v>181</v>
      </c>
      <c r="B179" s="119" t="str">
        <f>IF(OR(ISBLANK(VLOOKUP(A179,'EUROSTAT-Code'!$A$3:$D$698,4,0)),ISNA(VLOOKUP(A179,'EUROSTAT-Code'!$A$3:$D$698,4,0))),"",VLOOKUP(A179,'EUROSTAT-Code'!$A$3:$D$698,4,0))</f>
        <v/>
      </c>
      <c r="C179" s="58" t="s">
        <v>1719</v>
      </c>
      <c r="D179" s="60">
        <f ca="1">IFERROR(VLOOKUP($A179,INDIRECT("'"&amp;Publication!D$2-1&amp;"'!B4:R300"),IF(D$3&gt;1,D$3+1,""),0),"")</f>
        <v>200</v>
      </c>
      <c r="E179" s="60">
        <f ca="1">IFERROR(VLOOKUP($A179,INDIRECT("'"&amp;Publication!E$2-1&amp;"'!B4:R300"),IF(E$3&gt;1,E$3+1,""),0),"")</f>
        <v>120</v>
      </c>
      <c r="F179" s="60">
        <f ca="1">IFERROR(VLOOKUP($A179,INDIRECT("'"&amp;Publication!F$2-1&amp;"'!B4:R300"),IF(F$3&gt;1,F$3+1,""),0),"")</f>
        <v>120</v>
      </c>
      <c r="G179" s="60">
        <f ca="1">IFERROR(VLOOKUP($A179,INDIRECT("'"&amp;Publication!G$2-1&amp;"'!B4:R300"),IF(G$3&gt;1,G$3+1,""),0),"")</f>
        <v>185</v>
      </c>
      <c r="H179" s="60">
        <f ca="1">IFERROR(VLOOKUP($A179,INDIRECT("'"&amp;Publication!H$2-1&amp;"'!B4:R300"),IF(H$3&gt;1,H$3+1,""),0),"")</f>
        <v>140</v>
      </c>
      <c r="I179" s="60">
        <f ca="1">IFERROR(VLOOKUP($A179,INDIRECT("'"&amp;Publication!I$2-1&amp;"'!B4:R300"),IF(I$3&gt;1,I$3+1,""),0),"")</f>
        <v>70</v>
      </c>
      <c r="J179" s="60">
        <f ca="1">IFERROR(VLOOKUP($A179,INDIRECT("'"&amp;Publication!J$2-1&amp;"'!B4:R300"),IF(J$3&gt;1,J$3+1,""),0),"")</f>
        <v>50</v>
      </c>
      <c r="K179" s="60">
        <f ca="1">IFERROR(VLOOKUP($A179,INDIRECT("'"&amp;Publication!K$2-1&amp;"'!B4:R300"),IF(K$3&gt;1,K$3+1,""),0),"")</f>
        <v>70</v>
      </c>
      <c r="L179" s="60">
        <f ca="1">IFERROR(VLOOKUP($A179,INDIRECT("'"&amp;Publication!L$2-1&amp;"'!B4:R300"),IF(L$3&gt;1,L$3+1,""),0),"")</f>
        <v>110</v>
      </c>
      <c r="M179" s="60">
        <f ca="1">IFERROR(VLOOKUP($A179,INDIRECT("'"&amp;Publication!M$2-1&amp;"'!B4:R300"),IF(M$3&gt;1,M$3+1,""),0),"")</f>
        <v>20</v>
      </c>
      <c r="N179" s="60">
        <f ca="1">IFERROR(VLOOKUP($A179,INDIRECT("'"&amp;Publication!N$2-1&amp;"'!B4:R300"),IF(N$3&gt;1,N$3+1,""),0),"")</f>
        <v>0</v>
      </c>
      <c r="O179" s="60">
        <f ca="1">IFERROR(VLOOKUP($A179,INDIRECT("'"&amp;Publication!O$2-1&amp;"'!B4:R300"),IF(O$3&gt;1,O$3+1,""),0),"")</f>
        <v>0</v>
      </c>
    </row>
    <row r="180" spans="1:15" ht="17.25" customHeight="1" x14ac:dyDescent="0.35">
      <c r="A180" s="58" t="s">
        <v>182</v>
      </c>
      <c r="B180" s="119" t="str">
        <f>IF(OR(ISBLANK(VLOOKUP(A180,'EUROSTAT-Code'!$A$3:$D$698,4,0)),ISNA(VLOOKUP(A180,'EUROSTAT-Code'!$A$3:$D$698,4,0))),"",VLOOKUP(A180,'EUROSTAT-Code'!$A$3:$D$698,4,0))</f>
        <v/>
      </c>
      <c r="C180" s="59" t="s">
        <v>1233</v>
      </c>
      <c r="D180" s="60">
        <f ca="1">IFERROR(VLOOKUP($A180,INDIRECT("'"&amp;Publication!D$2-1&amp;"'!B4:R300"),IF(D$3&gt;1,D$3+1,""),0),"")</f>
        <v>65</v>
      </c>
      <c r="E180" s="60">
        <f ca="1">IFERROR(VLOOKUP($A180,INDIRECT("'"&amp;Publication!E$2-1&amp;"'!B4:R300"),IF(E$3&gt;1,E$3+1,""),0),"")</f>
        <v>65</v>
      </c>
      <c r="F180" s="60">
        <f ca="1">IFERROR(VLOOKUP($A180,INDIRECT("'"&amp;Publication!F$2-1&amp;"'!B4:R300"),IF(F$3&gt;1,F$3+1,""),0),"")</f>
        <v>25</v>
      </c>
      <c r="G180" s="60">
        <f ca="1">IFERROR(VLOOKUP($A180,INDIRECT("'"&amp;Publication!G$2-1&amp;"'!B4:R300"),IF(G$3&gt;1,G$3+1,""),0),"")</f>
        <v>5</v>
      </c>
      <c r="H180" s="60">
        <f ca="1">IFERROR(VLOOKUP($A180,INDIRECT("'"&amp;Publication!H$2-1&amp;"'!B4:R300"),IF(H$3&gt;1,H$3+1,""),0),"")</f>
        <v>15</v>
      </c>
      <c r="I180" s="60">
        <f ca="1">IFERROR(VLOOKUP($A180,INDIRECT("'"&amp;Publication!I$2-1&amp;"'!B4:R300"),IF(I$3&gt;1,I$3+1,""),0),"")</f>
        <v>0</v>
      </c>
      <c r="J180" s="60">
        <f ca="1">IFERROR(VLOOKUP($A180,INDIRECT("'"&amp;Publication!J$2-1&amp;"'!B4:R300"),IF(J$3&gt;1,J$3+1,""),0),"")</f>
        <v>0</v>
      </c>
      <c r="K180" s="60" t="str">
        <f ca="1">IFERROR(VLOOKUP($A180,INDIRECT("'"&amp;Publication!K$2-1&amp;"'!B4:R300"),IF(K$3&gt;1,K$3+1,""),0),"")</f>
        <v/>
      </c>
      <c r="L180" s="60" t="str">
        <f ca="1">IFERROR(VLOOKUP($A180,INDIRECT("'"&amp;Publication!L$2-1&amp;"'!B4:R300"),IF(L$3&gt;1,L$3+1,""),0),"")</f>
        <v/>
      </c>
      <c r="M180" s="60" t="str">
        <f ca="1">IFERROR(VLOOKUP($A180,INDIRECT("'"&amp;Publication!M$2-1&amp;"'!B4:R300"),IF(M$3&gt;1,M$3+1,""),0),"")</f>
        <v/>
      </c>
      <c r="N180" s="60" t="str">
        <f ca="1">IFERROR(VLOOKUP($A180,INDIRECT("'"&amp;Publication!N$2-1&amp;"'!B4:R300"),IF(N$3&gt;1,N$3+1,""),0),"")</f>
        <v/>
      </c>
      <c r="O180" s="60" t="str">
        <f ca="1">IFERROR(VLOOKUP($A180,INDIRECT("'"&amp;Publication!O$2-1&amp;"'!B4:R300"),IF(O$3&gt;1,O$3+1,""),0),"")</f>
        <v/>
      </c>
    </row>
    <row r="181" spans="1:15" ht="17.25" customHeight="1" x14ac:dyDescent="0.35">
      <c r="A181" s="58" t="s">
        <v>184</v>
      </c>
      <c r="B181" s="119" t="str">
        <f>IF(OR(ISBLANK(VLOOKUP(A181,'EUROSTAT-Code'!$A$3:$D$698,4,0)),ISNA(VLOOKUP(A181,'EUROSTAT-Code'!$A$3:$D$698,4,0))),"",VLOOKUP(A181,'EUROSTAT-Code'!$A$3:$D$698,4,0))</f>
        <v>x</v>
      </c>
      <c r="C181" s="59" t="s">
        <v>1720</v>
      </c>
      <c r="D181" s="60">
        <f ca="1">IFERROR(VLOOKUP($A181,INDIRECT("'"&amp;Publication!D$2-1&amp;"'!B4:R300"),IF(D$3&gt;1,D$3+1,""),0),"")</f>
        <v>290</v>
      </c>
      <c r="E181" s="60">
        <f ca="1">IFERROR(VLOOKUP($A181,INDIRECT("'"&amp;Publication!E$2-1&amp;"'!B4:R300"),IF(E$3&gt;1,E$3+1,""),0),"")</f>
        <v>255</v>
      </c>
      <c r="F181" s="60">
        <f ca="1">IFERROR(VLOOKUP($A181,INDIRECT("'"&amp;Publication!F$2-1&amp;"'!B4:R300"),IF(F$3&gt;1,F$3+1,""),0),"")</f>
        <v>105</v>
      </c>
      <c r="G181" s="60">
        <f ca="1">IFERROR(VLOOKUP($A181,INDIRECT("'"&amp;Publication!G$2-1&amp;"'!B4:R300"),IF(G$3&gt;1,G$3+1,""),0),"")</f>
        <v>115</v>
      </c>
      <c r="H181" s="60">
        <f ca="1">IFERROR(VLOOKUP($A181,INDIRECT("'"&amp;Publication!H$2-1&amp;"'!B4:R300"),IF(H$3&gt;1,H$3+1,""),0),"")</f>
        <v>145</v>
      </c>
      <c r="I181" s="60">
        <f ca="1">IFERROR(VLOOKUP($A181,INDIRECT("'"&amp;Publication!I$2-1&amp;"'!B4:R300"),IF(I$3&gt;1,I$3+1,""),0),"")</f>
        <v>80</v>
      </c>
      <c r="J181" s="60">
        <f ca="1">IFERROR(VLOOKUP($A181,INDIRECT("'"&amp;Publication!J$2-1&amp;"'!B4:R300"),IF(J$3&gt;1,J$3+1,""),0),"")</f>
        <v>130</v>
      </c>
      <c r="K181" s="60">
        <f ca="1">IFERROR(VLOOKUP($A181,INDIRECT("'"&amp;Publication!K$2-1&amp;"'!B4:R300"),IF(K$3&gt;1,K$3+1,""),0),"")</f>
        <v>45</v>
      </c>
      <c r="L181" s="60">
        <f ca="1">IFERROR(VLOOKUP($A181,INDIRECT("'"&amp;Publication!L$2-1&amp;"'!B4:R300"),IF(L$3&gt;1,L$3+1,""),0),"")</f>
        <v>5</v>
      </c>
      <c r="M181" s="60" t="str">
        <f ca="1">IFERROR(VLOOKUP($A181,INDIRECT("'"&amp;Publication!M$2-1&amp;"'!B4:R300"),IF(M$3&gt;1,M$3+1,""),0),"")</f>
        <v/>
      </c>
      <c r="N181" s="60" t="str">
        <f ca="1">IFERROR(VLOOKUP($A181,INDIRECT("'"&amp;Publication!N$2-1&amp;"'!B4:R300"),IF(N$3&gt;1,N$3+1,""),0),"")</f>
        <v/>
      </c>
      <c r="O181" s="60" t="str">
        <f ca="1">IFERROR(VLOOKUP($A181,INDIRECT("'"&amp;Publication!O$2-1&amp;"'!B4:R300"),IF(O$3&gt;1,O$3+1,""),0),"")</f>
        <v/>
      </c>
    </row>
    <row r="182" spans="1:15" ht="17.25" customHeight="1" x14ac:dyDescent="0.35">
      <c r="A182" s="58" t="s">
        <v>185</v>
      </c>
      <c r="B182" s="119" t="str">
        <f>IF(OR(ISBLANK(VLOOKUP(A182,'EUROSTAT-Code'!$A$3:$D$698,4,0)),ISNA(VLOOKUP(A182,'EUROSTAT-Code'!$A$3:$D$698,4,0))),"",VLOOKUP(A182,'EUROSTAT-Code'!$A$3:$D$698,4,0))</f>
        <v/>
      </c>
      <c r="C182" s="59" t="s">
        <v>1234</v>
      </c>
      <c r="D182" s="60">
        <f ca="1">IFERROR(VLOOKUP($A182,INDIRECT("'"&amp;Publication!D$2-1&amp;"'!B4:R300"),IF(D$3&gt;1,D$3+1,""),0),"")</f>
        <v>16970</v>
      </c>
      <c r="E182" s="60">
        <f ca="1">IFERROR(VLOOKUP($A182,INDIRECT("'"&amp;Publication!E$2-1&amp;"'!B4:R300"),IF(E$3&gt;1,E$3+1,""),0),"")</f>
        <v>17025</v>
      </c>
      <c r="F182" s="60">
        <f ca="1">IFERROR(VLOOKUP($A182,INDIRECT("'"&amp;Publication!F$2-1&amp;"'!B4:R300"),IF(F$3&gt;1,F$3+1,""),0),"")</f>
        <v>15355</v>
      </c>
      <c r="G182" s="60">
        <f ca="1">IFERROR(VLOOKUP($A182,INDIRECT("'"&amp;Publication!G$2-1&amp;"'!B4:R300"),IF(G$3&gt;1,G$3+1,""),0),"")</f>
        <v>13430</v>
      </c>
      <c r="H182" s="60">
        <f ca="1">IFERROR(VLOOKUP($A182,INDIRECT("'"&amp;Publication!H$2-1&amp;"'!B4:R300"),IF(H$3&gt;1,H$3+1,""),0),"")</f>
        <v>12995</v>
      </c>
      <c r="I182" s="60">
        <f ca="1">IFERROR(VLOOKUP($A182,INDIRECT("'"&amp;Publication!I$2-1&amp;"'!B4:R300"),IF(I$3&gt;1,I$3+1,""),0),"")</f>
        <v>13625</v>
      </c>
      <c r="J182" s="60">
        <f ca="1">IFERROR(VLOOKUP($A182,INDIRECT("'"&amp;Publication!J$2-1&amp;"'!B4:R300"),IF(J$3&gt;1,J$3+1,""),0),"")</f>
        <v>9395</v>
      </c>
      <c r="K182" s="60">
        <f ca="1">IFERROR(VLOOKUP($A182,INDIRECT("'"&amp;Publication!K$2-1&amp;"'!B4:R300"),IF(K$3&gt;1,K$3+1,""),0),"")</f>
        <v>8940</v>
      </c>
      <c r="L182" s="60">
        <f ca="1">IFERROR(VLOOKUP($A182,INDIRECT("'"&amp;Publication!L$2-1&amp;"'!B4:R300"),IF(L$3&gt;1,L$3+1,""),0),"")</f>
        <v>10085</v>
      </c>
      <c r="M182" s="60">
        <f ca="1">IFERROR(VLOOKUP($A182,INDIRECT("'"&amp;Publication!M$2-1&amp;"'!B4:R300"),IF(M$3&gt;1,M$3+1,""),0),"")</f>
        <v>3005</v>
      </c>
      <c r="N182" s="60">
        <f ca="1">IFERROR(VLOOKUP($A182,INDIRECT("'"&amp;Publication!N$2-1&amp;"'!B4:R300"),IF(N$3&gt;1,N$3+1,""),0),"")</f>
        <v>860</v>
      </c>
      <c r="O182" s="60">
        <f ca="1">IFERROR(VLOOKUP($A182,INDIRECT("'"&amp;Publication!O$2-1&amp;"'!B4:R300"),IF(O$3&gt;1,O$3+1,""),0),"")</f>
        <v>3510</v>
      </c>
    </row>
    <row r="183" spans="1:15" ht="17.25" customHeight="1" x14ac:dyDescent="0.35">
      <c r="A183" s="58" t="s">
        <v>187</v>
      </c>
      <c r="B183" s="119" t="str">
        <f>IF(OR(ISBLANK(VLOOKUP(A183,'EUROSTAT-Code'!$A$3:$D$698,4,0)),ISNA(VLOOKUP(A183,'EUROSTAT-Code'!$A$3:$D$698,4,0))),"",VLOOKUP(A183,'EUROSTAT-Code'!$A$3:$D$698,4,0))</f>
        <v/>
      </c>
      <c r="C183" s="59" t="s">
        <v>1721</v>
      </c>
      <c r="D183" s="60">
        <f ca="1">IFERROR(VLOOKUP($A183,INDIRECT("'"&amp;Publication!D$2-1&amp;"'!B4:R300"),IF(D$3&gt;1,D$3+1,""),0),"")</f>
        <v>165</v>
      </c>
      <c r="E183" s="60">
        <f ca="1">IFERROR(VLOOKUP($A183,INDIRECT("'"&amp;Publication!E$2-1&amp;"'!B4:R300"),IF(E$3&gt;1,E$3+1,""),0),"")</f>
        <v>275</v>
      </c>
      <c r="F183" s="60">
        <f ca="1">IFERROR(VLOOKUP($A183,INDIRECT("'"&amp;Publication!F$2-1&amp;"'!B4:R300"),IF(F$3&gt;1,F$3+1,""),0),"")</f>
        <v>245</v>
      </c>
      <c r="G183" s="60">
        <f ca="1">IFERROR(VLOOKUP($A183,INDIRECT("'"&amp;Publication!G$2-1&amp;"'!B4:R300"),IF(G$3&gt;1,G$3+1,""),0),"")</f>
        <v>160</v>
      </c>
      <c r="H183" s="60">
        <f ca="1">IFERROR(VLOOKUP($A183,INDIRECT("'"&amp;Publication!H$2-1&amp;"'!B4:R300"),IF(H$3&gt;1,H$3+1,""),0),"")</f>
        <v>145</v>
      </c>
      <c r="I183" s="60">
        <f ca="1">IFERROR(VLOOKUP($A183,INDIRECT("'"&amp;Publication!I$2-1&amp;"'!B4:R300"),IF(I$3&gt;1,I$3+1,""),0),"")</f>
        <v>165</v>
      </c>
      <c r="J183" s="60">
        <f ca="1">IFERROR(VLOOKUP($A183,INDIRECT("'"&amp;Publication!J$2-1&amp;"'!B4:R300"),IF(J$3&gt;1,J$3+1,""),0),"")</f>
        <v>130</v>
      </c>
      <c r="K183" s="60">
        <f ca="1">IFERROR(VLOOKUP($A183,INDIRECT("'"&amp;Publication!K$2-1&amp;"'!B4:R300"),IF(K$3&gt;1,K$3+1,""),0),"")</f>
        <v>155</v>
      </c>
      <c r="L183" s="60">
        <f ca="1">IFERROR(VLOOKUP($A183,INDIRECT("'"&amp;Publication!L$2-1&amp;"'!B4:R300"),IF(L$3&gt;1,L$3+1,""),0),"")</f>
        <v>145</v>
      </c>
      <c r="M183" s="60">
        <f ca="1">IFERROR(VLOOKUP($A183,INDIRECT("'"&amp;Publication!M$2-1&amp;"'!B4:R300"),IF(M$3&gt;1,M$3+1,""),0),"")</f>
        <v>160</v>
      </c>
      <c r="N183" s="60">
        <f ca="1">IFERROR(VLOOKUP($A183,INDIRECT("'"&amp;Publication!N$2-1&amp;"'!B4:R300"),IF(N$3&gt;1,N$3+1,""),0),"")</f>
        <v>155</v>
      </c>
      <c r="O183" s="60">
        <f ca="1">IFERROR(VLOOKUP($A183,INDIRECT("'"&amp;Publication!O$2-1&amp;"'!B4:R300"),IF(O$3&gt;1,O$3+1,""),0),"")</f>
        <v>155</v>
      </c>
    </row>
    <row r="184" spans="1:15" ht="17.25" customHeight="1" x14ac:dyDescent="0.35">
      <c r="A184" s="58" t="s">
        <v>188</v>
      </c>
      <c r="B184" s="119" t="str">
        <f>IF(OR(ISBLANK(VLOOKUP(A184,'EUROSTAT-Code'!$A$3:$D$698,4,0)),ISNA(VLOOKUP(A184,'EUROSTAT-Code'!$A$3:$D$698,4,0))),"",VLOOKUP(A184,'EUROSTAT-Code'!$A$3:$D$698,4,0))</f>
        <v/>
      </c>
      <c r="C184" s="59" t="s">
        <v>1722</v>
      </c>
      <c r="D184" s="60">
        <f ca="1">IFERROR(VLOOKUP($A184,INDIRECT("'"&amp;Publication!D$2-1&amp;"'!B4:R300"),IF(D$3&gt;1,D$3+1,""),0),"")</f>
        <v>15</v>
      </c>
      <c r="E184" s="60">
        <f ca="1">IFERROR(VLOOKUP($A184,INDIRECT("'"&amp;Publication!E$2-1&amp;"'!B4:R300"),IF(E$3&gt;1,E$3+1,""),0),"")</f>
        <v>10</v>
      </c>
      <c r="F184" s="60">
        <f ca="1">IFERROR(VLOOKUP($A184,INDIRECT("'"&amp;Publication!F$2-1&amp;"'!B4:R300"),IF(F$3&gt;1,F$3+1,""),0),"")</f>
        <v>10</v>
      </c>
      <c r="G184" s="60">
        <f ca="1">IFERROR(VLOOKUP($A184,INDIRECT("'"&amp;Publication!G$2-1&amp;"'!B4:R300"),IF(G$3&gt;1,G$3+1,""),0),"")</f>
        <v>10</v>
      </c>
      <c r="H184" s="60">
        <f ca="1">IFERROR(VLOOKUP($A184,INDIRECT("'"&amp;Publication!H$2-1&amp;"'!B4:R300"),IF(H$3&gt;1,H$3+1,""),0),"")</f>
        <v>10</v>
      </c>
      <c r="I184" s="60">
        <f ca="1">IFERROR(VLOOKUP($A184,INDIRECT("'"&amp;Publication!I$2-1&amp;"'!B4:R300"),IF(I$3&gt;1,I$3+1,""),0),"")</f>
        <v>10</v>
      </c>
      <c r="J184" s="60">
        <f ca="1">IFERROR(VLOOKUP($A184,INDIRECT("'"&amp;Publication!J$2-1&amp;"'!B4:R300"),IF(J$3&gt;1,J$3+1,""),0),"")</f>
        <v>10</v>
      </c>
      <c r="K184" s="60">
        <f ca="1">IFERROR(VLOOKUP($A184,INDIRECT("'"&amp;Publication!K$2-1&amp;"'!B4:R300"),IF(K$3&gt;1,K$3+1,""),0),"")</f>
        <v>10</v>
      </c>
      <c r="L184" s="60">
        <f ca="1">IFERROR(VLOOKUP($A184,INDIRECT("'"&amp;Publication!L$2-1&amp;"'!B4:R300"),IF(L$3&gt;1,L$3+1,""),0),"")</f>
        <v>25</v>
      </c>
      <c r="M184" s="60">
        <f ca="1">IFERROR(VLOOKUP($A184,INDIRECT("'"&amp;Publication!M$2-1&amp;"'!B4:R300"),IF(M$3&gt;1,M$3+1,""),0),"")</f>
        <v>35</v>
      </c>
      <c r="N184" s="60">
        <f ca="1">IFERROR(VLOOKUP($A184,INDIRECT("'"&amp;Publication!N$2-1&amp;"'!B4:R300"),IF(N$3&gt;1,N$3+1,""),0),"")</f>
        <v>20</v>
      </c>
      <c r="O184" s="60">
        <f ca="1">IFERROR(VLOOKUP($A184,INDIRECT("'"&amp;Publication!O$2-1&amp;"'!B4:R300"),IF(O$3&gt;1,O$3+1,""),0),"")</f>
        <v>25</v>
      </c>
    </row>
    <row r="185" spans="1:15" ht="17.25" customHeight="1" x14ac:dyDescent="0.35">
      <c r="A185" s="58" t="s">
        <v>189</v>
      </c>
      <c r="B185" s="119" t="str">
        <f>IF(OR(ISBLANK(VLOOKUP(A185,'EUROSTAT-Code'!$A$3:$D$698,4,0)),ISNA(VLOOKUP(A185,'EUROSTAT-Code'!$A$3:$D$698,4,0))),"",VLOOKUP(A185,'EUROSTAT-Code'!$A$3:$D$698,4,0))</f>
        <v/>
      </c>
      <c r="C185" s="59" t="s">
        <v>1238</v>
      </c>
      <c r="D185" s="60">
        <f ca="1">IFERROR(VLOOKUP($A185,INDIRECT("'"&amp;Publication!D$2-1&amp;"'!B4:R300"),IF(D$3&gt;1,D$3+1,""),0),"")</f>
        <v>85</v>
      </c>
      <c r="E185" s="60">
        <f ca="1">IFERROR(VLOOKUP($A185,INDIRECT("'"&amp;Publication!E$2-1&amp;"'!B4:R300"),IF(E$3&gt;1,E$3+1,""),0),"")</f>
        <v>60</v>
      </c>
      <c r="F185" s="60">
        <f ca="1">IFERROR(VLOOKUP($A185,INDIRECT("'"&amp;Publication!F$2-1&amp;"'!B4:R300"),IF(F$3&gt;1,F$3+1,""),0),"")</f>
        <v>90</v>
      </c>
      <c r="G185" s="60">
        <f ca="1">IFERROR(VLOOKUP($A185,INDIRECT("'"&amp;Publication!G$2-1&amp;"'!B4:R300"),IF(G$3&gt;1,G$3+1,""),0),"")</f>
        <v>40</v>
      </c>
      <c r="H185" s="60">
        <f ca="1">IFERROR(VLOOKUP($A185,INDIRECT("'"&amp;Publication!H$2-1&amp;"'!B4:R300"),IF(H$3&gt;1,H$3+1,""),0),"")</f>
        <v>190</v>
      </c>
      <c r="I185" s="60">
        <f ca="1">IFERROR(VLOOKUP($A185,INDIRECT("'"&amp;Publication!I$2-1&amp;"'!B4:R300"),IF(I$3&gt;1,I$3+1,""),0),"")</f>
        <v>505</v>
      </c>
      <c r="J185" s="60">
        <f ca="1">IFERROR(VLOOKUP($A185,INDIRECT("'"&amp;Publication!J$2-1&amp;"'!B4:R300"),IF(J$3&gt;1,J$3+1,""),0),"")</f>
        <v>595</v>
      </c>
      <c r="K185" s="60">
        <f ca="1">IFERROR(VLOOKUP($A185,INDIRECT("'"&amp;Publication!K$2-1&amp;"'!B4:R300"),IF(K$3&gt;1,K$3+1,""),0),"")</f>
        <v>645</v>
      </c>
      <c r="L185" s="60">
        <f ca="1">IFERROR(VLOOKUP($A185,INDIRECT("'"&amp;Publication!L$2-1&amp;"'!B4:R300"),IF(L$3&gt;1,L$3+1,""),0),"")</f>
        <v>185</v>
      </c>
      <c r="M185" s="60" t="str">
        <f ca="1">IFERROR(VLOOKUP($A185,INDIRECT("'"&amp;Publication!M$2-1&amp;"'!B4:R300"),IF(M$3&gt;1,M$3+1,""),0),"")</f>
        <v/>
      </c>
      <c r="N185" s="60">
        <f ca="1">IFERROR(VLOOKUP($A185,INDIRECT("'"&amp;Publication!N$2-1&amp;"'!B4:R300"),IF(N$3&gt;1,N$3+1,""),0),"")</f>
        <v>0</v>
      </c>
      <c r="O185" s="60" t="str">
        <f ca="1">IFERROR(VLOOKUP($A185,INDIRECT("'"&amp;Publication!O$2-1&amp;"'!B4:R300"),IF(O$3&gt;1,O$3+1,""),0),"")</f>
        <v/>
      </c>
    </row>
    <row r="186" spans="1:15" ht="17.25" customHeight="1" x14ac:dyDescent="0.35">
      <c r="A186" s="58" t="s">
        <v>191</v>
      </c>
      <c r="B186" s="119" t="str">
        <f>IF(OR(ISBLANK(VLOOKUP(A186,'EUROSTAT-Code'!$A$3:$D$698,4,0)),ISNA(VLOOKUP(A186,'EUROSTAT-Code'!$A$3:$D$698,4,0))),"",VLOOKUP(A186,'EUROSTAT-Code'!$A$3:$D$698,4,0))</f>
        <v/>
      </c>
      <c r="C186" s="59" t="s">
        <v>1724</v>
      </c>
      <c r="D186" s="60">
        <f ca="1">IFERROR(VLOOKUP($A186,INDIRECT("'"&amp;Publication!D$2-1&amp;"'!B4:R300"),IF(D$3&gt;1,D$3+1,""),0),"")</f>
        <v>35</v>
      </c>
      <c r="E186" s="60">
        <f ca="1">IFERROR(VLOOKUP($A186,INDIRECT("'"&amp;Publication!E$2-1&amp;"'!B4:R300"),IF(E$3&gt;1,E$3+1,""),0),"")</f>
        <v>10</v>
      </c>
      <c r="F186" s="60">
        <f ca="1">IFERROR(VLOOKUP($A186,INDIRECT("'"&amp;Publication!F$2-1&amp;"'!B4:R300"),IF(F$3&gt;1,F$3+1,""),0),"")</f>
        <v>5</v>
      </c>
      <c r="G186" s="60">
        <f ca="1">IFERROR(VLOOKUP($A186,INDIRECT("'"&amp;Publication!G$2-1&amp;"'!B4:R300"),IF(G$3&gt;1,G$3+1,""),0),"")</f>
        <v>20</v>
      </c>
      <c r="H186" s="60">
        <f ca="1">IFERROR(VLOOKUP($A186,INDIRECT("'"&amp;Publication!H$2-1&amp;"'!B4:R300"),IF(H$3&gt;1,H$3+1,""),0),"")</f>
        <v>10</v>
      </c>
      <c r="I186" s="60">
        <f ca="1">IFERROR(VLOOKUP($A186,INDIRECT("'"&amp;Publication!I$2-1&amp;"'!B4:R300"),IF(I$3&gt;1,I$3+1,""),0),"")</f>
        <v>0</v>
      </c>
      <c r="J186" s="60" t="str">
        <f ca="1">IFERROR(VLOOKUP($A186,INDIRECT("'"&amp;Publication!J$2-1&amp;"'!B4:R300"),IF(J$3&gt;1,J$3+1,""),0),"")</f>
        <v/>
      </c>
      <c r="K186" s="60" t="str">
        <f ca="1">IFERROR(VLOOKUP($A186,INDIRECT("'"&amp;Publication!K$2-1&amp;"'!B4:R300"),IF(K$3&gt;1,K$3+1,""),0),"")</f>
        <v/>
      </c>
      <c r="L186" s="60">
        <f ca="1">IFERROR(VLOOKUP($A186,INDIRECT("'"&amp;Publication!L$2-1&amp;"'!B4:R300"),IF(L$3&gt;1,L$3+1,""),0),"")</f>
        <v>15</v>
      </c>
      <c r="M186" s="60">
        <f ca="1">IFERROR(VLOOKUP($A186,INDIRECT("'"&amp;Publication!M$2-1&amp;"'!B4:R300"),IF(M$3&gt;1,M$3+1,""),0),"")</f>
        <v>10</v>
      </c>
      <c r="N186" s="60">
        <f ca="1">IFERROR(VLOOKUP($A186,INDIRECT("'"&amp;Publication!N$2-1&amp;"'!B4:R300"),IF(N$3&gt;1,N$3+1,""),0),"")</f>
        <v>55</v>
      </c>
      <c r="O186" s="60">
        <f ca="1">IFERROR(VLOOKUP($A186,INDIRECT("'"&amp;Publication!O$2-1&amp;"'!B4:R300"),IF(O$3&gt;1,O$3+1,""),0),"")</f>
        <v>85</v>
      </c>
    </row>
    <row r="187" spans="1:15" ht="17.25" customHeight="1" x14ac:dyDescent="0.35">
      <c r="A187" s="58" t="s">
        <v>192</v>
      </c>
      <c r="B187" s="119" t="str">
        <f>IF(OR(ISBLANK(VLOOKUP(A187,'EUROSTAT-Code'!$A$3:$D$698,4,0)),ISNA(VLOOKUP(A187,'EUROSTAT-Code'!$A$3:$D$698,4,0))),"",VLOOKUP(A187,'EUROSTAT-Code'!$A$3:$D$698,4,0))</f>
        <v/>
      </c>
      <c r="C187" s="59" t="s">
        <v>1725</v>
      </c>
      <c r="D187" s="60">
        <f ca="1">IFERROR(VLOOKUP($A187,INDIRECT("'"&amp;Publication!D$2-1&amp;"'!B4:R300"),IF(D$3&gt;1,D$3+1,""),0),"")</f>
        <v>65</v>
      </c>
      <c r="E187" s="60">
        <f ca="1">IFERROR(VLOOKUP($A187,INDIRECT("'"&amp;Publication!E$2-1&amp;"'!B4:R300"),IF(E$3&gt;1,E$3+1,""),0),"")</f>
        <v>85</v>
      </c>
      <c r="F187" s="60">
        <f ca="1">IFERROR(VLOOKUP($A187,INDIRECT("'"&amp;Publication!F$2-1&amp;"'!B4:R300"),IF(F$3&gt;1,F$3+1,""),0),"")</f>
        <v>65</v>
      </c>
      <c r="G187" s="60">
        <f ca="1">IFERROR(VLOOKUP($A187,INDIRECT("'"&amp;Publication!G$2-1&amp;"'!B4:R300"),IF(G$3&gt;1,G$3+1,""),0),"")</f>
        <v>80</v>
      </c>
      <c r="H187" s="60">
        <f ca="1">IFERROR(VLOOKUP($A187,INDIRECT("'"&amp;Publication!H$2-1&amp;"'!B4:R300"),IF(H$3&gt;1,H$3+1,""),0),"")</f>
        <v>50</v>
      </c>
      <c r="I187" s="60">
        <f ca="1">IFERROR(VLOOKUP($A187,INDIRECT("'"&amp;Publication!I$2-1&amp;"'!B4:R300"),IF(I$3&gt;1,I$3+1,""),0),"")</f>
        <v>110</v>
      </c>
      <c r="J187" s="60">
        <f ca="1">IFERROR(VLOOKUP($A187,INDIRECT("'"&amp;Publication!J$2-1&amp;"'!B4:R300"),IF(J$3&gt;1,J$3+1,""),0),"")</f>
        <v>80</v>
      </c>
      <c r="K187" s="60">
        <f ca="1">IFERROR(VLOOKUP($A187,INDIRECT("'"&amp;Publication!K$2-1&amp;"'!B4:R300"),IF(K$3&gt;1,K$3+1,""),0),"")</f>
        <v>70</v>
      </c>
      <c r="L187" s="60">
        <f ca="1">IFERROR(VLOOKUP($A187,INDIRECT("'"&amp;Publication!L$2-1&amp;"'!B4:R300"),IF(L$3&gt;1,L$3+1,""),0),"")</f>
        <v>110</v>
      </c>
      <c r="M187" s="60">
        <f ca="1">IFERROR(VLOOKUP($A187,INDIRECT("'"&amp;Publication!M$2-1&amp;"'!B4:R300"),IF(M$3&gt;1,M$3+1,""),0),"")</f>
        <v>85</v>
      </c>
      <c r="N187" s="60">
        <f ca="1">IFERROR(VLOOKUP($A187,INDIRECT("'"&amp;Publication!N$2-1&amp;"'!B4:R300"),IF(N$3&gt;1,N$3+1,""),0),"")</f>
        <v>105</v>
      </c>
      <c r="O187" s="60">
        <f ca="1">IFERROR(VLOOKUP($A187,INDIRECT("'"&amp;Publication!O$2-1&amp;"'!B4:R300"),IF(O$3&gt;1,O$3+1,""),0),"")</f>
        <v>105</v>
      </c>
    </row>
    <row r="188" spans="1:15" ht="17.25" customHeight="1" x14ac:dyDescent="0.35">
      <c r="A188" s="58" t="s">
        <v>193</v>
      </c>
      <c r="B188" s="119" t="str">
        <f>IF(OR(ISBLANK(VLOOKUP(A188,'EUROSTAT-Code'!$A$3:$D$698,4,0)),ISNA(VLOOKUP(A188,'EUROSTAT-Code'!$A$3:$D$698,4,0))),"",VLOOKUP(A188,'EUROSTAT-Code'!$A$3:$D$698,4,0))</f>
        <v/>
      </c>
      <c r="C188" s="59" t="s">
        <v>1726</v>
      </c>
      <c r="D188" s="60">
        <f ca="1">IFERROR(VLOOKUP($A188,INDIRECT("'"&amp;Publication!D$2-1&amp;"'!B4:R300"),IF(D$3&gt;1,D$3+1,""),0),"")</f>
        <v>5</v>
      </c>
      <c r="E188" s="60">
        <f ca="1">IFERROR(VLOOKUP($A188,INDIRECT("'"&amp;Publication!E$2-1&amp;"'!B4:R300"),IF(E$3&gt;1,E$3+1,""),0),"")</f>
        <v>5</v>
      </c>
      <c r="F188" s="60">
        <f ca="1">IFERROR(VLOOKUP($A188,INDIRECT("'"&amp;Publication!F$2-1&amp;"'!B4:R300"),IF(F$3&gt;1,F$3+1,""),0),"")</f>
        <v>5</v>
      </c>
      <c r="G188" s="60">
        <f ca="1">IFERROR(VLOOKUP($A188,INDIRECT("'"&amp;Publication!G$2-1&amp;"'!B4:R300"),IF(G$3&gt;1,G$3+1,""),0),"")</f>
        <v>5</v>
      </c>
      <c r="H188" s="60">
        <f ca="1">IFERROR(VLOOKUP($A188,INDIRECT("'"&amp;Publication!H$2-1&amp;"'!B4:R300"),IF(H$3&gt;1,H$3+1,""),0),"")</f>
        <v>5</v>
      </c>
      <c r="I188" s="60">
        <f ca="1">IFERROR(VLOOKUP($A188,INDIRECT("'"&amp;Publication!I$2-1&amp;"'!B4:R300"),IF(I$3&gt;1,I$3+1,""),0),"")</f>
        <v>5</v>
      </c>
      <c r="J188" s="60">
        <f ca="1">IFERROR(VLOOKUP($A188,INDIRECT("'"&amp;Publication!J$2-1&amp;"'!B4:R300"),IF(J$3&gt;1,J$3+1,""),0),"")</f>
        <v>5</v>
      </c>
      <c r="K188" s="60">
        <f ca="1">IFERROR(VLOOKUP($A188,INDIRECT("'"&amp;Publication!K$2-1&amp;"'!B4:R300"),IF(K$3&gt;1,K$3+1,""),0),"")</f>
        <v>5</v>
      </c>
      <c r="L188" s="60">
        <f ca="1">IFERROR(VLOOKUP($A188,INDIRECT("'"&amp;Publication!L$2-1&amp;"'!B4:R300"),IF(L$3&gt;1,L$3+1,""),0),"")</f>
        <v>0</v>
      </c>
      <c r="M188" s="60">
        <f ca="1">IFERROR(VLOOKUP($A188,INDIRECT("'"&amp;Publication!M$2-1&amp;"'!B4:R300"),IF(M$3&gt;1,M$3+1,""),0),"")</f>
        <v>5</v>
      </c>
      <c r="N188" s="60">
        <f ca="1">IFERROR(VLOOKUP($A188,INDIRECT("'"&amp;Publication!N$2-1&amp;"'!B4:R300"),IF(N$3&gt;1,N$3+1,""),0),"")</f>
        <v>5</v>
      </c>
      <c r="O188" s="60">
        <f ca="1">IFERROR(VLOOKUP($A188,INDIRECT("'"&amp;Publication!O$2-1&amp;"'!B4:R300"),IF(O$3&gt;1,O$3+1,""),0),"")</f>
        <v>5</v>
      </c>
    </row>
    <row r="189" spans="1:15" ht="17.25" customHeight="1" x14ac:dyDescent="0.35">
      <c r="A189" s="58" t="s">
        <v>682</v>
      </c>
      <c r="B189" s="119" t="str">
        <f>IF(OR(ISBLANK(VLOOKUP(A189,'EUROSTAT-Code'!$A$3:$D$698,4,0)),ISNA(VLOOKUP(A189,'EUROSTAT-Code'!$A$3:$D$698,4,0))),"",VLOOKUP(A189,'EUROSTAT-Code'!$A$3:$D$698,4,0))</f>
        <v/>
      </c>
      <c r="C189" s="59" t="s">
        <v>1727</v>
      </c>
      <c r="D189" s="60" t="str">
        <f ca="1">IFERROR(VLOOKUP($A189,INDIRECT("'"&amp;Publication!D$2-1&amp;"'!B4:R300"),IF(D$3&gt;1,D$3+1,""),0),"")</f>
        <v/>
      </c>
      <c r="E189" s="60" t="str">
        <f ca="1">IFERROR(VLOOKUP($A189,INDIRECT("'"&amp;Publication!E$2-1&amp;"'!B4:R300"),IF(E$3&gt;1,E$3+1,""),0),"")</f>
        <v/>
      </c>
      <c r="F189" s="60" t="str">
        <f ca="1">IFERROR(VLOOKUP($A189,INDIRECT("'"&amp;Publication!F$2-1&amp;"'!B4:R300"),IF(F$3&gt;1,F$3+1,""),0),"")</f>
        <v/>
      </c>
      <c r="G189" s="60" t="str">
        <f ca="1">IFERROR(VLOOKUP($A189,INDIRECT("'"&amp;Publication!G$2-1&amp;"'!B4:R300"),IF(G$3&gt;1,G$3+1,""),0),"")</f>
        <v/>
      </c>
      <c r="H189" s="60" t="str">
        <f ca="1">IFERROR(VLOOKUP($A189,INDIRECT("'"&amp;Publication!H$2-1&amp;"'!B4:R300"),IF(H$3&gt;1,H$3+1,""),0),"")</f>
        <v/>
      </c>
      <c r="I189" s="60" t="str">
        <f ca="1">IFERROR(VLOOKUP($A189,INDIRECT("'"&amp;Publication!I$2-1&amp;"'!B4:R300"),IF(I$3&gt;1,I$3+1,""),0),"")</f>
        <v/>
      </c>
      <c r="J189" s="60">
        <f ca="1">IFERROR(VLOOKUP($A189,INDIRECT("'"&amp;Publication!J$2-1&amp;"'!B4:R300"),IF(J$3&gt;1,J$3+1,""),0),"")</f>
        <v>5</v>
      </c>
      <c r="K189" s="60">
        <f ca="1">IFERROR(VLOOKUP($A189,INDIRECT("'"&amp;Publication!K$2-1&amp;"'!B4:R300"),IF(K$3&gt;1,K$3+1,""),0),"")</f>
        <v>5</v>
      </c>
      <c r="L189" s="60">
        <f ca="1">IFERROR(VLOOKUP($A189,INDIRECT("'"&amp;Publication!L$2-1&amp;"'!B4:R300"),IF(L$3&gt;1,L$3+1,""),0),"")</f>
        <v>5</v>
      </c>
      <c r="M189" s="60">
        <f ca="1">IFERROR(VLOOKUP($A189,INDIRECT("'"&amp;Publication!M$2-1&amp;"'!B4:R300"),IF(M$3&gt;1,M$3+1,""),0),"")</f>
        <v>10</v>
      </c>
      <c r="N189" s="60">
        <f ca="1">IFERROR(VLOOKUP($A189,INDIRECT("'"&amp;Publication!N$2-1&amp;"'!B4:R300"),IF(N$3&gt;1,N$3+1,""),0),"")</f>
        <v>10</v>
      </c>
      <c r="O189" s="60">
        <f ca="1">IFERROR(VLOOKUP($A189,INDIRECT("'"&amp;Publication!O$2-1&amp;"'!B4:R300"),IF(O$3&gt;1,O$3+1,""),0),"")</f>
        <v>20</v>
      </c>
    </row>
    <row r="190" spans="1:15" ht="17.25" customHeight="1" x14ac:dyDescent="0.35">
      <c r="A190" s="58" t="s">
        <v>357</v>
      </c>
      <c r="B190" s="119" t="str">
        <f>IF(OR(ISBLANK(VLOOKUP(A190,'EUROSTAT-Code'!$A$3:$D$698,4,0)),ISNA(VLOOKUP(A190,'EUROSTAT-Code'!$A$3:$D$698,4,0))),"",VLOOKUP(A190,'EUROSTAT-Code'!$A$3:$D$698,4,0))</f>
        <v/>
      </c>
      <c r="C190" s="59" t="s">
        <v>1728</v>
      </c>
      <c r="D190" s="60" t="str">
        <f ca="1">IFERROR(VLOOKUP($A190,INDIRECT("'"&amp;Publication!D$2-1&amp;"'!B4:R300"),IF(D$3&gt;1,D$3+1,""),0),"")</f>
        <v/>
      </c>
      <c r="E190" s="60" t="str">
        <f ca="1">IFERROR(VLOOKUP($A190,INDIRECT("'"&amp;Publication!E$2-1&amp;"'!B4:R300"),IF(E$3&gt;1,E$3+1,""),0),"")</f>
        <v/>
      </c>
      <c r="F190" s="60" t="str">
        <f ca="1">IFERROR(VLOOKUP($A190,INDIRECT("'"&amp;Publication!F$2-1&amp;"'!B4:R300"),IF(F$3&gt;1,F$3+1,""),0),"")</f>
        <v/>
      </c>
      <c r="G190" s="60" t="str">
        <f ca="1">IFERROR(VLOOKUP($A190,INDIRECT("'"&amp;Publication!G$2-1&amp;"'!B4:R300"),IF(G$3&gt;1,G$3+1,""),0),"")</f>
        <v/>
      </c>
      <c r="H190" s="60" t="str">
        <f ca="1">IFERROR(VLOOKUP($A190,INDIRECT("'"&amp;Publication!H$2-1&amp;"'!B4:R300"),IF(H$3&gt;1,H$3+1,""),0),"")</f>
        <v/>
      </c>
      <c r="I190" s="60">
        <f ca="1">IFERROR(VLOOKUP($A190,INDIRECT("'"&amp;Publication!I$2-1&amp;"'!B4:R300"),IF(I$3&gt;1,I$3+1,""),0),"")</f>
        <v>80</v>
      </c>
      <c r="J190" s="60">
        <f ca="1">IFERROR(VLOOKUP($A190,INDIRECT("'"&amp;Publication!J$2-1&amp;"'!B4:R300"),IF(J$3&gt;1,J$3+1,""),0),"")</f>
        <v>55</v>
      </c>
      <c r="K190" s="60">
        <f ca="1">IFERROR(VLOOKUP($A190,INDIRECT("'"&amp;Publication!K$2-1&amp;"'!B4:R300"),IF(K$3&gt;1,K$3+1,""),0),"")</f>
        <v>40</v>
      </c>
      <c r="L190" s="60">
        <f ca="1">IFERROR(VLOOKUP($A190,INDIRECT("'"&amp;Publication!L$2-1&amp;"'!B4:R300"),IF(L$3&gt;1,L$3+1,""),0),"")</f>
        <v>40</v>
      </c>
      <c r="M190" s="60">
        <f ca="1">IFERROR(VLOOKUP($A190,INDIRECT("'"&amp;Publication!M$2-1&amp;"'!B4:R300"),IF(M$3&gt;1,M$3+1,""),0),"")</f>
        <v>40</v>
      </c>
      <c r="N190" s="60">
        <f ca="1">IFERROR(VLOOKUP($A190,INDIRECT("'"&amp;Publication!N$2-1&amp;"'!B4:R300"),IF(N$3&gt;1,N$3+1,""),0),"")</f>
        <v>30</v>
      </c>
      <c r="O190" s="60">
        <f ca="1">IFERROR(VLOOKUP($A190,INDIRECT("'"&amp;Publication!O$2-1&amp;"'!B4:R300"),IF(O$3&gt;1,O$3+1,""),0),"")</f>
        <v>25</v>
      </c>
    </row>
    <row r="191" spans="1:15" ht="17.25" customHeight="1" x14ac:dyDescent="0.35">
      <c r="A191" s="58" t="s">
        <v>197</v>
      </c>
      <c r="B191" s="119" t="str">
        <f>IF(OR(ISBLANK(VLOOKUP(A191,'EUROSTAT-Code'!$A$3:$D$698,4,0)),ISNA(VLOOKUP(A191,'EUROSTAT-Code'!$A$3:$D$698,4,0))),"",VLOOKUP(A191,'EUROSTAT-Code'!$A$3:$D$698,4,0))</f>
        <v/>
      </c>
      <c r="C191" s="59" t="s">
        <v>1244</v>
      </c>
      <c r="D191" s="60">
        <f ca="1">IFERROR(VLOOKUP($A191,INDIRECT("'"&amp;Publication!D$2-1&amp;"'!B4:R300"),IF(D$3&gt;1,D$3+1,""),0),"")</f>
        <v>1180</v>
      </c>
      <c r="E191" s="60">
        <f ca="1">IFERROR(VLOOKUP($A191,INDIRECT("'"&amp;Publication!E$2-1&amp;"'!B4:R300"),IF(E$3&gt;1,E$3+1,""),0),"")</f>
        <v>1340</v>
      </c>
      <c r="F191" s="60">
        <f ca="1">IFERROR(VLOOKUP($A191,INDIRECT("'"&amp;Publication!F$2-1&amp;"'!B4:R300"),IF(F$3&gt;1,F$3+1,""),0),"")</f>
        <v>1110</v>
      </c>
      <c r="G191" s="60">
        <f ca="1">IFERROR(VLOOKUP($A191,INDIRECT("'"&amp;Publication!G$2-1&amp;"'!B4:R300"),IF(G$3&gt;1,G$3+1,""),0),"")</f>
        <v>1115</v>
      </c>
      <c r="H191" s="60">
        <f ca="1">IFERROR(VLOOKUP($A191,INDIRECT("'"&amp;Publication!H$2-1&amp;"'!B4:R300"),IF(H$3&gt;1,H$3+1,""),0),"")</f>
        <v>1335</v>
      </c>
      <c r="I191" s="60">
        <f ca="1">IFERROR(VLOOKUP($A191,INDIRECT("'"&amp;Publication!I$2-1&amp;"'!B4:R300"),IF(I$3&gt;1,I$3+1,""),0),"")</f>
        <v>1280</v>
      </c>
      <c r="J191" s="60">
        <f ca="1">IFERROR(VLOOKUP($A191,INDIRECT("'"&amp;Publication!J$2-1&amp;"'!B4:R300"),IF(J$3&gt;1,J$3+1,""),0),"")</f>
        <v>965</v>
      </c>
      <c r="K191" s="60">
        <f ca="1">IFERROR(VLOOKUP($A191,INDIRECT("'"&amp;Publication!K$2-1&amp;"'!B4:R300"),IF(K$3&gt;1,K$3+1,""),0),"")</f>
        <v>945</v>
      </c>
      <c r="L191" s="60">
        <f ca="1">IFERROR(VLOOKUP($A191,INDIRECT("'"&amp;Publication!L$2-1&amp;"'!B4:R300"),IF(L$3&gt;1,L$3+1,""),0),"")</f>
        <v>940</v>
      </c>
      <c r="M191" s="60">
        <f ca="1">IFERROR(VLOOKUP($A191,INDIRECT("'"&amp;Publication!M$2-1&amp;"'!B4:R300"),IF(M$3&gt;1,M$3+1,""),0),"")</f>
        <v>920</v>
      </c>
      <c r="N191" s="60">
        <f ca="1">IFERROR(VLOOKUP($A191,INDIRECT("'"&amp;Publication!N$2-1&amp;"'!B4:R300"),IF(N$3&gt;1,N$3+1,""),0),"")</f>
        <v>730</v>
      </c>
      <c r="O191" s="60">
        <f ca="1">IFERROR(VLOOKUP($A191,INDIRECT("'"&amp;Publication!O$2-1&amp;"'!B4:R300"),IF(O$3&gt;1,O$3+1,""),0),"")</f>
        <v>725</v>
      </c>
    </row>
    <row r="192" spans="1:15" ht="17.25" customHeight="1" x14ac:dyDescent="0.35">
      <c r="A192" s="58" t="s">
        <v>199</v>
      </c>
      <c r="B192" s="119" t="str">
        <f>IF(OR(ISBLANK(VLOOKUP(A192,'EUROSTAT-Code'!$A$3:$D$698,4,0)),ISNA(VLOOKUP(A192,'EUROSTAT-Code'!$A$3:$D$698,4,0))),"",VLOOKUP(A192,'EUROSTAT-Code'!$A$3:$D$698,4,0))</f>
        <v/>
      </c>
      <c r="C192" s="59" t="s">
        <v>1245</v>
      </c>
      <c r="D192" s="60">
        <f ca="1">IFERROR(VLOOKUP($A192,INDIRECT("'"&amp;Publication!D$2-1&amp;"'!B4:R300"),IF(D$3&gt;1,D$3+1,""),0),"")</f>
        <v>35</v>
      </c>
      <c r="E192" s="60">
        <f ca="1">IFERROR(VLOOKUP($A192,INDIRECT("'"&amp;Publication!E$2-1&amp;"'!B4:R300"),IF(E$3&gt;1,E$3+1,""),0),"")</f>
        <v>25</v>
      </c>
      <c r="F192" s="60">
        <f ca="1">IFERROR(VLOOKUP($A192,INDIRECT("'"&amp;Publication!F$2-1&amp;"'!B4:R300"),IF(F$3&gt;1,F$3+1,""),0),"")</f>
        <v>30</v>
      </c>
      <c r="G192" s="60">
        <f ca="1">IFERROR(VLOOKUP($A192,INDIRECT("'"&amp;Publication!G$2-1&amp;"'!B4:R300"),IF(G$3&gt;1,G$3+1,""),0),"")</f>
        <v>20</v>
      </c>
      <c r="H192" s="60">
        <f ca="1">IFERROR(VLOOKUP($A192,INDIRECT("'"&amp;Publication!H$2-1&amp;"'!B4:R300"),IF(H$3&gt;1,H$3+1,""),0),"")</f>
        <v>20</v>
      </c>
      <c r="I192" s="60">
        <f ca="1">IFERROR(VLOOKUP($A192,INDIRECT("'"&amp;Publication!I$2-1&amp;"'!B4:R300"),IF(I$3&gt;1,I$3+1,""),0),"")</f>
        <v>25</v>
      </c>
      <c r="J192" s="60">
        <f ca="1">IFERROR(VLOOKUP($A192,INDIRECT("'"&amp;Publication!J$2-1&amp;"'!B4:R300"),IF(J$3&gt;1,J$3+1,""),0),"")</f>
        <v>30</v>
      </c>
      <c r="K192" s="60">
        <f ca="1">IFERROR(VLOOKUP($A192,INDIRECT("'"&amp;Publication!K$2-1&amp;"'!B4:R300"),IF(K$3&gt;1,K$3+1,""),0),"")</f>
        <v>65</v>
      </c>
      <c r="L192" s="60">
        <f ca="1">IFERROR(VLOOKUP($A192,INDIRECT("'"&amp;Publication!L$2-1&amp;"'!B4:R300"),IF(L$3&gt;1,L$3+1,""),0),"")</f>
        <v>70</v>
      </c>
      <c r="M192" s="60">
        <f ca="1">IFERROR(VLOOKUP($A192,INDIRECT("'"&amp;Publication!M$2-1&amp;"'!B4:R300"),IF(M$3&gt;1,M$3+1,""),0),"")</f>
        <v>60</v>
      </c>
      <c r="N192" s="60">
        <f ca="1">IFERROR(VLOOKUP($A192,INDIRECT("'"&amp;Publication!N$2-1&amp;"'!B4:R300"),IF(N$3&gt;1,N$3+1,""),0),"")</f>
        <v>75</v>
      </c>
      <c r="O192" s="60">
        <f ca="1">IFERROR(VLOOKUP($A192,INDIRECT("'"&amp;Publication!O$2-1&amp;"'!B4:R300"),IF(O$3&gt;1,O$3+1,""),0),"")</f>
        <v>55</v>
      </c>
    </row>
    <row r="193" spans="1:15" ht="17.25" customHeight="1" x14ac:dyDescent="0.35">
      <c r="A193" s="58" t="s">
        <v>201</v>
      </c>
      <c r="B193" s="119" t="str">
        <f>IF(OR(ISBLANK(VLOOKUP(A193,'EUROSTAT-Code'!$A$3:$D$698,4,0)),ISNA(VLOOKUP(A193,'EUROSTAT-Code'!$A$3:$D$698,4,0))),"",VLOOKUP(A193,'EUROSTAT-Code'!$A$3:$D$698,4,0))</f>
        <v>x</v>
      </c>
      <c r="C193" s="59" t="s">
        <v>1246</v>
      </c>
      <c r="D193" s="60">
        <f ca="1">IFERROR(VLOOKUP($A193,INDIRECT("'"&amp;Publication!D$2-1&amp;"'!B4:R300"),IF(D$3&gt;1,D$3+1,""),0),"")</f>
        <v>820</v>
      </c>
      <c r="E193" s="60">
        <f ca="1">IFERROR(VLOOKUP($A193,INDIRECT("'"&amp;Publication!E$2-1&amp;"'!B4:R300"),IF(E$3&gt;1,E$3+1,""),0),"")</f>
        <v>735</v>
      </c>
      <c r="F193" s="60">
        <f ca="1">IFERROR(VLOOKUP($A193,INDIRECT("'"&amp;Publication!F$2-1&amp;"'!B4:R300"),IF(F$3&gt;1,F$3+1,""),0),"")</f>
        <v>665</v>
      </c>
      <c r="G193" s="60">
        <f ca="1">IFERROR(VLOOKUP($A193,INDIRECT("'"&amp;Publication!G$2-1&amp;"'!B4:R300"),IF(G$3&gt;1,G$3+1,""),0),"")</f>
        <v>830</v>
      </c>
      <c r="H193" s="60">
        <f ca="1">IFERROR(VLOOKUP($A193,INDIRECT("'"&amp;Publication!H$2-1&amp;"'!B4:R300"),IF(H$3&gt;1,H$3+1,""),0),"")</f>
        <v>400</v>
      </c>
      <c r="I193" s="60">
        <f ca="1">IFERROR(VLOOKUP($A193,INDIRECT("'"&amp;Publication!I$2-1&amp;"'!B4:R300"),IF(I$3&gt;1,I$3+1,""),0),"")</f>
        <v>435</v>
      </c>
      <c r="J193" s="60">
        <f ca="1">IFERROR(VLOOKUP($A193,INDIRECT("'"&amp;Publication!J$2-1&amp;"'!B4:R300"),IF(J$3&gt;1,J$3+1,""),0),"")</f>
        <v>465</v>
      </c>
      <c r="K193" s="60">
        <f ca="1">IFERROR(VLOOKUP($A193,INDIRECT("'"&amp;Publication!K$2-1&amp;"'!B4:R300"),IF(K$3&gt;1,K$3+1,""),0),"")</f>
        <v>345</v>
      </c>
      <c r="L193" s="60">
        <f ca="1">IFERROR(VLOOKUP($A193,INDIRECT("'"&amp;Publication!L$2-1&amp;"'!B4:R300"),IF(L$3&gt;1,L$3+1,""),0),"")</f>
        <v>365</v>
      </c>
      <c r="M193" s="60">
        <f ca="1">IFERROR(VLOOKUP($A193,INDIRECT("'"&amp;Publication!M$2-1&amp;"'!B4:R300"),IF(M$3&gt;1,M$3+1,""),0),"")</f>
        <v>160</v>
      </c>
      <c r="N193" s="60">
        <f ca="1">IFERROR(VLOOKUP($A193,INDIRECT("'"&amp;Publication!N$2-1&amp;"'!B4:R300"),IF(N$3&gt;1,N$3+1,""),0),"")</f>
        <v>240</v>
      </c>
      <c r="O193" s="60">
        <f ca="1">IFERROR(VLOOKUP($A193,INDIRECT("'"&amp;Publication!O$2-1&amp;"'!B4:R300"),IF(O$3&gt;1,O$3+1,""),0),"")</f>
        <v>360</v>
      </c>
    </row>
    <row r="194" spans="1:15" ht="17.25" customHeight="1" x14ac:dyDescent="0.35">
      <c r="A194" s="58" t="s">
        <v>203</v>
      </c>
      <c r="B194" s="119" t="str">
        <f>IF(OR(ISBLANK(VLOOKUP(A194,'EUROSTAT-Code'!$A$3:$D$698,4,0)),ISNA(VLOOKUP(A194,'EUROSTAT-Code'!$A$3:$D$698,4,0))),"",VLOOKUP(A194,'EUROSTAT-Code'!$A$3:$D$698,4,0))</f>
        <v/>
      </c>
      <c r="C194" s="59" t="s">
        <v>1247</v>
      </c>
      <c r="D194" s="60">
        <f ca="1">IFERROR(VLOOKUP($A194,INDIRECT("'"&amp;Publication!D$2-1&amp;"'!B4:R300"),IF(D$3&gt;1,D$3+1,""),0),"")</f>
        <v>1905</v>
      </c>
      <c r="E194" s="60">
        <f ca="1">IFERROR(VLOOKUP($A194,INDIRECT("'"&amp;Publication!E$2-1&amp;"'!B4:R300"),IF(E$3&gt;1,E$3+1,""),0),"")</f>
        <v>3555</v>
      </c>
      <c r="F194" s="60">
        <f ca="1">IFERROR(VLOOKUP($A194,INDIRECT("'"&amp;Publication!F$2-1&amp;"'!B4:R300"),IF(F$3&gt;1,F$3+1,""),0),"")</f>
        <v>1865</v>
      </c>
      <c r="G194" s="60">
        <f ca="1">IFERROR(VLOOKUP($A194,INDIRECT("'"&amp;Publication!G$2-1&amp;"'!B4:R300"),IF(G$3&gt;1,G$3+1,""),0),"")</f>
        <v>490</v>
      </c>
      <c r="H194" s="60">
        <f ca="1">IFERROR(VLOOKUP($A194,INDIRECT("'"&amp;Publication!H$2-1&amp;"'!B4:R300"),IF(H$3&gt;1,H$3+1,""),0),"")</f>
        <v>210</v>
      </c>
      <c r="I194" s="60">
        <f ca="1">IFERROR(VLOOKUP($A194,INDIRECT("'"&amp;Publication!I$2-1&amp;"'!B4:R300"),IF(I$3&gt;1,I$3+1,""),0),"")</f>
        <v>190</v>
      </c>
      <c r="J194" s="60">
        <f ca="1">IFERROR(VLOOKUP($A194,INDIRECT("'"&amp;Publication!J$2-1&amp;"'!B4:R300"),IF(J$3&gt;1,J$3+1,""),0),"")</f>
        <v>75</v>
      </c>
      <c r="K194" s="60">
        <f ca="1">IFERROR(VLOOKUP($A194,INDIRECT("'"&amp;Publication!K$2-1&amp;"'!B4:R300"),IF(K$3&gt;1,K$3+1,""),0),"")</f>
        <v>65</v>
      </c>
      <c r="L194" s="60">
        <f ca="1">IFERROR(VLOOKUP($A194,INDIRECT("'"&amp;Publication!L$2-1&amp;"'!B4:R300"),IF(L$3&gt;1,L$3+1,""),0),"")</f>
        <v>120</v>
      </c>
      <c r="M194" s="60">
        <f ca="1">IFERROR(VLOOKUP($A194,INDIRECT("'"&amp;Publication!M$2-1&amp;"'!B4:R300"),IF(M$3&gt;1,M$3+1,""),0),"")</f>
        <v>70</v>
      </c>
      <c r="N194" s="60">
        <f ca="1">IFERROR(VLOOKUP($A194,INDIRECT("'"&amp;Publication!N$2-1&amp;"'!B4:R300"),IF(N$3&gt;1,N$3+1,""),0),"")</f>
        <v>45</v>
      </c>
      <c r="O194" s="60">
        <f ca="1">IFERROR(VLOOKUP($A194,INDIRECT("'"&amp;Publication!O$2-1&amp;"'!B4:R300"),IF(O$3&gt;1,O$3+1,""),0),"")</f>
        <v>95</v>
      </c>
    </row>
    <row r="195" spans="1:15" ht="17.25" customHeight="1" x14ac:dyDescent="0.35">
      <c r="A195" s="58" t="s">
        <v>205</v>
      </c>
      <c r="B195" s="119" t="str">
        <f>IF(OR(ISBLANK(VLOOKUP(A195,'EUROSTAT-Code'!$A$3:$D$698,4,0)),ISNA(VLOOKUP(A195,'EUROSTAT-Code'!$A$3:$D$698,4,0))),"",VLOOKUP(A195,'EUROSTAT-Code'!$A$3:$D$698,4,0))</f>
        <v/>
      </c>
      <c r="C195" s="59" t="s">
        <v>1729</v>
      </c>
      <c r="D195" s="60">
        <f ca="1">IFERROR(VLOOKUP($A195,INDIRECT("'"&amp;Publication!D$2-1&amp;"'!B4:R300"),IF(D$3&gt;1,D$3+1,""),0),"")</f>
        <v>485</v>
      </c>
      <c r="E195" s="60">
        <f ca="1">IFERROR(VLOOKUP($A195,INDIRECT("'"&amp;Publication!E$2-1&amp;"'!B4:R300"),IF(E$3&gt;1,E$3+1,""),0),"")</f>
        <v>175</v>
      </c>
      <c r="F195" s="60">
        <f ca="1">IFERROR(VLOOKUP($A195,INDIRECT("'"&amp;Publication!F$2-1&amp;"'!B4:R300"),IF(F$3&gt;1,F$3+1,""),0),"")</f>
        <v>240</v>
      </c>
      <c r="G195" s="60">
        <f ca="1">IFERROR(VLOOKUP($A195,INDIRECT("'"&amp;Publication!G$2-1&amp;"'!B4:R300"),IF(G$3&gt;1,G$3+1,""),0),"")</f>
        <v>450</v>
      </c>
      <c r="H195" s="60">
        <f ca="1">IFERROR(VLOOKUP($A195,INDIRECT("'"&amp;Publication!H$2-1&amp;"'!B4:R300"),IF(H$3&gt;1,H$3+1,""),0),"")</f>
        <v>1650</v>
      </c>
      <c r="I195" s="60">
        <f ca="1">IFERROR(VLOOKUP($A195,INDIRECT("'"&amp;Publication!I$2-1&amp;"'!B4:R300"),IF(I$3&gt;1,I$3+1,""),0),"")</f>
        <v>1520</v>
      </c>
      <c r="J195" s="60">
        <f ca="1">IFERROR(VLOOKUP($A195,INDIRECT("'"&amp;Publication!J$2-1&amp;"'!B4:R300"),IF(J$3&gt;1,J$3+1,""),0),"")</f>
        <v>2685</v>
      </c>
      <c r="K195" s="60">
        <f ca="1">IFERROR(VLOOKUP($A195,INDIRECT("'"&amp;Publication!K$2-1&amp;"'!B4:R300"),IF(K$3&gt;1,K$3+1,""),0),"")</f>
        <v>3005</v>
      </c>
      <c r="L195" s="60">
        <f ca="1">IFERROR(VLOOKUP($A195,INDIRECT("'"&amp;Publication!L$2-1&amp;"'!B4:R300"),IF(L$3&gt;1,L$3+1,""),0),"")</f>
        <v>3760</v>
      </c>
      <c r="M195" s="60">
        <f ca="1">IFERROR(VLOOKUP($A195,INDIRECT("'"&amp;Publication!M$2-1&amp;"'!B4:R300"),IF(M$3&gt;1,M$3+1,""),0),"")</f>
        <v>8825</v>
      </c>
      <c r="N195" s="60">
        <f ca="1">IFERROR(VLOOKUP($A195,INDIRECT("'"&amp;Publication!N$2-1&amp;"'!B4:R300"),IF(N$3&gt;1,N$3+1,""),0),"")</f>
        <v>8255</v>
      </c>
      <c r="O195" s="60">
        <f ca="1">IFERROR(VLOOKUP($A195,INDIRECT("'"&amp;Publication!O$2-1&amp;"'!B4:R300"),IF(O$3&gt;1,O$3+1,""),0),"")</f>
        <v>9635</v>
      </c>
    </row>
    <row r="196" spans="1:15" ht="17.25" customHeight="1" x14ac:dyDescent="0.35">
      <c r="A196" s="58" t="s">
        <v>207</v>
      </c>
      <c r="B196" s="119" t="str">
        <f>IF(OR(ISBLANK(VLOOKUP(A196,'EUROSTAT-Code'!$A$3:$D$698,4,0)),ISNA(VLOOKUP(A196,'EUROSTAT-Code'!$A$3:$D$698,4,0))),"",VLOOKUP(A196,'EUROSTAT-Code'!$A$3:$D$698,4,0))</f>
        <v/>
      </c>
      <c r="C196" s="59" t="s">
        <v>1731</v>
      </c>
      <c r="D196" s="60">
        <f ca="1">IFERROR(VLOOKUP($A196,INDIRECT("'"&amp;Publication!D$2-1&amp;"'!B4:R300"),IF(D$3&gt;1,D$3+1,""),0),"")</f>
        <v>100</v>
      </c>
      <c r="E196" s="60">
        <f ca="1">IFERROR(VLOOKUP($A196,INDIRECT("'"&amp;Publication!E$2-1&amp;"'!B4:R300"),IF(E$3&gt;1,E$3+1,""),0),"")</f>
        <v>180</v>
      </c>
      <c r="F196" s="60">
        <f ca="1">IFERROR(VLOOKUP($A196,INDIRECT("'"&amp;Publication!F$2-1&amp;"'!B4:R300"),IF(F$3&gt;1,F$3+1,""),0),"")</f>
        <v>135</v>
      </c>
      <c r="G196" s="60">
        <f ca="1">IFERROR(VLOOKUP($A196,INDIRECT("'"&amp;Publication!G$2-1&amp;"'!B4:R300"),IF(G$3&gt;1,G$3+1,""),0),"")</f>
        <v>115</v>
      </c>
      <c r="H196" s="60">
        <f ca="1">IFERROR(VLOOKUP($A196,INDIRECT("'"&amp;Publication!H$2-1&amp;"'!B4:R300"),IF(H$3&gt;1,H$3+1,""),0),"")</f>
        <v>115</v>
      </c>
      <c r="I196" s="60">
        <f ca="1">IFERROR(VLOOKUP($A196,INDIRECT("'"&amp;Publication!I$2-1&amp;"'!B4:R300"),IF(I$3&gt;1,I$3+1,""),0),"")</f>
        <v>95</v>
      </c>
      <c r="J196" s="60">
        <f ca="1">IFERROR(VLOOKUP($A196,INDIRECT("'"&amp;Publication!J$2-1&amp;"'!B4:R300"),IF(J$3&gt;1,J$3+1,""),0),"")</f>
        <v>90</v>
      </c>
      <c r="K196" s="60">
        <f ca="1">IFERROR(VLOOKUP($A196,INDIRECT("'"&amp;Publication!K$2-1&amp;"'!B4:R300"),IF(K$3&gt;1,K$3+1,""),0),"")</f>
        <v>60</v>
      </c>
      <c r="L196" s="60">
        <f ca="1">IFERROR(VLOOKUP($A196,INDIRECT("'"&amp;Publication!L$2-1&amp;"'!B4:R300"),IF(L$3&gt;1,L$3+1,""),0),"")</f>
        <v>95</v>
      </c>
      <c r="M196" s="60">
        <f ca="1">IFERROR(VLOOKUP($A196,INDIRECT("'"&amp;Publication!M$2-1&amp;"'!B4:R300"),IF(M$3&gt;1,M$3+1,""),0),"")</f>
        <v>90</v>
      </c>
      <c r="N196" s="60">
        <f ca="1">IFERROR(VLOOKUP($A196,INDIRECT("'"&amp;Publication!N$2-1&amp;"'!B4:R300"),IF(N$3&gt;1,N$3+1,""),0),"")</f>
        <v>85</v>
      </c>
      <c r="O196" s="60">
        <f ca="1">IFERROR(VLOOKUP($A196,INDIRECT("'"&amp;Publication!O$2-1&amp;"'!B4:R300"),IF(O$3&gt;1,O$3+1,""),0),"")</f>
        <v>65</v>
      </c>
    </row>
    <row r="197" spans="1:15" ht="17.25" customHeight="1" x14ac:dyDescent="0.35">
      <c r="A197" s="58" t="s">
        <v>209</v>
      </c>
      <c r="B197" s="119" t="str">
        <f>IF(OR(ISBLANK(VLOOKUP(A197,'EUROSTAT-Code'!$A$3:$D$698,4,0)),ISNA(VLOOKUP(A197,'EUROSTAT-Code'!$A$3:$D$698,4,0))),"",VLOOKUP(A197,'EUROSTAT-Code'!$A$3:$D$698,4,0))</f>
        <v/>
      </c>
      <c r="C197" s="59" t="s">
        <v>1253</v>
      </c>
      <c r="D197" s="60">
        <f ca="1">IFERROR(VLOOKUP($A197,INDIRECT("'"&amp;Publication!D$2-1&amp;"'!B4:R300"),IF(D$3&gt;1,D$3+1,""),0),"")</f>
        <v>40</v>
      </c>
      <c r="E197" s="60">
        <f ca="1">IFERROR(VLOOKUP($A197,INDIRECT("'"&amp;Publication!E$2-1&amp;"'!B4:R300"),IF(E$3&gt;1,E$3+1,""),0),"")</f>
        <v>40</v>
      </c>
      <c r="F197" s="60">
        <f ca="1">IFERROR(VLOOKUP($A197,INDIRECT("'"&amp;Publication!F$2-1&amp;"'!B4:R300"),IF(F$3&gt;1,F$3+1,""),0),"")</f>
        <v>25</v>
      </c>
      <c r="G197" s="60">
        <f ca="1">IFERROR(VLOOKUP($A197,INDIRECT("'"&amp;Publication!G$2-1&amp;"'!B4:R300"),IF(G$3&gt;1,G$3+1,""),0),"")</f>
        <v>35</v>
      </c>
      <c r="H197" s="60">
        <f ca="1">IFERROR(VLOOKUP($A197,INDIRECT("'"&amp;Publication!H$2-1&amp;"'!B4:R300"),IF(H$3&gt;1,H$3+1,""),0),"")</f>
        <v>10</v>
      </c>
      <c r="I197" s="60">
        <f ca="1">IFERROR(VLOOKUP($A197,INDIRECT("'"&amp;Publication!I$2-1&amp;"'!B4:R300"),IF(I$3&gt;1,I$3+1,""),0),"")</f>
        <v>10</v>
      </c>
      <c r="J197" s="60">
        <f ca="1">IFERROR(VLOOKUP($A197,INDIRECT("'"&amp;Publication!J$2-1&amp;"'!B4:R300"),IF(J$3&gt;1,J$3+1,""),0),"")</f>
        <v>10</v>
      </c>
      <c r="K197" s="60">
        <f ca="1">IFERROR(VLOOKUP($A197,INDIRECT("'"&amp;Publication!K$2-1&amp;"'!B4:R300"),IF(K$3&gt;1,K$3+1,""),0),"")</f>
        <v>5</v>
      </c>
      <c r="L197" s="60">
        <f ca="1">IFERROR(VLOOKUP($A197,INDIRECT("'"&amp;Publication!L$2-1&amp;"'!B4:R300"),IF(L$3&gt;1,L$3+1,""),0),"")</f>
        <v>10</v>
      </c>
      <c r="M197" s="60">
        <f ca="1">IFERROR(VLOOKUP($A197,INDIRECT("'"&amp;Publication!M$2-1&amp;"'!B4:R300"),IF(M$3&gt;1,M$3+1,""),0),"")</f>
        <v>10</v>
      </c>
      <c r="N197" s="60">
        <f ca="1">IFERROR(VLOOKUP($A197,INDIRECT("'"&amp;Publication!N$2-1&amp;"'!B4:R300"),IF(N$3&gt;1,N$3+1,""),0),"")</f>
        <v>15</v>
      </c>
      <c r="O197" s="60">
        <f ca="1">IFERROR(VLOOKUP($A197,INDIRECT("'"&amp;Publication!O$2-1&amp;"'!B4:R300"),IF(O$3&gt;1,O$3+1,""),0),"")</f>
        <v>5</v>
      </c>
    </row>
    <row r="198" spans="1:15" ht="17.25" customHeight="1" x14ac:dyDescent="0.35">
      <c r="A198" s="58" t="s">
        <v>210</v>
      </c>
      <c r="B198" s="119" t="str">
        <f>IF(OR(ISBLANK(VLOOKUP(A198,'EUROSTAT-Code'!$A$3:$D$698,4,0)),ISNA(VLOOKUP(A198,'EUROSTAT-Code'!$A$3:$D$698,4,0))),"",VLOOKUP(A198,'EUROSTAT-Code'!$A$3:$D$698,4,0))</f>
        <v/>
      </c>
      <c r="C198" s="59" t="s">
        <v>1732</v>
      </c>
      <c r="D198" s="60" t="str">
        <f ca="1">IFERROR(VLOOKUP($A198,INDIRECT("'"&amp;Publication!D$2-1&amp;"'!B4:R300"),IF(D$3&gt;1,D$3+1,""),0),"")</f>
        <v/>
      </c>
      <c r="E198" s="60" t="str">
        <f ca="1">IFERROR(VLOOKUP($A198,INDIRECT("'"&amp;Publication!E$2-1&amp;"'!B4:R300"),IF(E$3&gt;1,E$3+1,""),0),"")</f>
        <v/>
      </c>
      <c r="F198" s="60">
        <f ca="1">IFERROR(VLOOKUP($A198,INDIRECT("'"&amp;Publication!F$2-1&amp;"'!B4:R300"),IF(F$3&gt;1,F$3+1,""),0),"")</f>
        <v>5</v>
      </c>
      <c r="G198" s="60">
        <f ca="1">IFERROR(VLOOKUP($A198,INDIRECT("'"&amp;Publication!G$2-1&amp;"'!B4:R300"),IF(G$3&gt;1,G$3+1,""),0),"")</f>
        <v>5</v>
      </c>
      <c r="H198" s="60">
        <f ca="1">IFERROR(VLOOKUP($A198,INDIRECT("'"&amp;Publication!H$2-1&amp;"'!B4:R300"),IF(H$3&gt;1,H$3+1,""),0),"")</f>
        <v>35</v>
      </c>
      <c r="I198" s="60">
        <f ca="1">IFERROR(VLOOKUP($A198,INDIRECT("'"&amp;Publication!I$2-1&amp;"'!B4:R300"),IF(I$3&gt;1,I$3+1,""),0),"")</f>
        <v>45</v>
      </c>
      <c r="J198" s="60">
        <f ca="1">IFERROR(VLOOKUP($A198,INDIRECT("'"&amp;Publication!J$2-1&amp;"'!B4:R300"),IF(J$3&gt;1,J$3+1,""),0),"")</f>
        <v>45</v>
      </c>
      <c r="K198" s="60">
        <f ca="1">IFERROR(VLOOKUP($A198,INDIRECT("'"&amp;Publication!K$2-1&amp;"'!B4:R300"),IF(K$3&gt;1,K$3+1,""),0),"")</f>
        <v>85</v>
      </c>
      <c r="L198" s="60">
        <f ca="1">IFERROR(VLOOKUP($A198,INDIRECT("'"&amp;Publication!L$2-1&amp;"'!B4:R300"),IF(L$3&gt;1,L$3+1,""),0),"")</f>
        <v>95</v>
      </c>
      <c r="M198" s="60">
        <f ca="1">IFERROR(VLOOKUP($A198,INDIRECT("'"&amp;Publication!M$2-1&amp;"'!B4:R300"),IF(M$3&gt;1,M$3+1,""),0),"")</f>
        <v>105</v>
      </c>
      <c r="N198" s="60">
        <f ca="1">IFERROR(VLOOKUP($A198,INDIRECT("'"&amp;Publication!N$2-1&amp;"'!B4:R300"),IF(N$3&gt;1,N$3+1,""),0),"")</f>
        <v>100</v>
      </c>
      <c r="O198" s="60">
        <f ca="1">IFERROR(VLOOKUP($A198,INDIRECT("'"&amp;Publication!O$2-1&amp;"'!B4:R300"),IF(O$3&gt;1,O$3+1,""),0),"")</f>
        <v>110</v>
      </c>
    </row>
    <row r="199" spans="1:15" ht="17.25" customHeight="1" x14ac:dyDescent="0.35">
      <c r="A199" s="58" t="s">
        <v>211</v>
      </c>
      <c r="B199" s="119" t="str">
        <f>IF(OR(ISBLANK(VLOOKUP(A199,'EUROSTAT-Code'!$A$3:$D$698,4,0)),ISNA(VLOOKUP(A199,'EUROSTAT-Code'!$A$3:$D$698,4,0))),"",VLOOKUP(A199,'EUROSTAT-Code'!$A$3:$D$698,4,0))</f>
        <v/>
      </c>
      <c r="C199" s="59" t="s">
        <v>1255</v>
      </c>
      <c r="D199" s="60">
        <f ca="1">IFERROR(VLOOKUP($A199,INDIRECT("'"&amp;Publication!D$2-1&amp;"'!B4:R300"),IF(D$3&gt;1,D$3+1,""),0),"")</f>
        <v>720</v>
      </c>
      <c r="E199" s="60">
        <f ca="1">IFERROR(VLOOKUP($A199,INDIRECT("'"&amp;Publication!E$2-1&amp;"'!B4:R300"),IF(E$3&gt;1,E$3+1,""),0),"")</f>
        <v>880</v>
      </c>
      <c r="F199" s="60">
        <f ca="1">IFERROR(VLOOKUP($A199,INDIRECT("'"&amp;Publication!F$2-1&amp;"'!B4:R300"),IF(F$3&gt;1,F$3+1,""),0),"")</f>
        <v>900</v>
      </c>
      <c r="G199" s="60">
        <f ca="1">IFERROR(VLOOKUP($A199,INDIRECT("'"&amp;Publication!G$2-1&amp;"'!B4:R300"),IF(G$3&gt;1,G$3+1,""),0),"")</f>
        <v>695</v>
      </c>
      <c r="H199" s="60">
        <f ca="1">IFERROR(VLOOKUP($A199,INDIRECT("'"&amp;Publication!H$2-1&amp;"'!B4:R300"),IF(H$3&gt;1,H$3+1,""),0),"")</f>
        <v>785</v>
      </c>
      <c r="I199" s="60">
        <f ca="1">IFERROR(VLOOKUP($A199,INDIRECT("'"&amp;Publication!I$2-1&amp;"'!B4:R300"),IF(I$3&gt;1,I$3+1,""),0),"")</f>
        <v>800</v>
      </c>
      <c r="J199" s="60">
        <f ca="1">IFERROR(VLOOKUP($A199,INDIRECT("'"&amp;Publication!J$2-1&amp;"'!B4:R300"),IF(J$3&gt;1,J$3+1,""),0),"")</f>
        <v>750</v>
      </c>
      <c r="K199" s="60">
        <f ca="1">IFERROR(VLOOKUP($A199,INDIRECT("'"&amp;Publication!K$2-1&amp;"'!B4:R300"),IF(K$3&gt;1,K$3+1,""),0),"")</f>
        <v>795</v>
      </c>
      <c r="L199" s="60">
        <f ca="1">IFERROR(VLOOKUP($A199,INDIRECT("'"&amp;Publication!L$2-1&amp;"'!B4:R300"),IF(L$3&gt;1,L$3+1,""),0),"")</f>
        <v>1020</v>
      </c>
      <c r="M199" s="60">
        <f ca="1">IFERROR(VLOOKUP($A199,INDIRECT("'"&amp;Publication!M$2-1&amp;"'!B4:R300"),IF(M$3&gt;1,M$3+1,""),0),"")</f>
        <v>835</v>
      </c>
      <c r="N199" s="60">
        <f ca="1">IFERROR(VLOOKUP($A199,INDIRECT("'"&amp;Publication!N$2-1&amp;"'!B4:R300"),IF(N$3&gt;1,N$3+1,""),0),"")</f>
        <v>850</v>
      </c>
      <c r="O199" s="60">
        <f ca="1">IFERROR(VLOOKUP($A199,INDIRECT("'"&amp;Publication!O$2-1&amp;"'!B4:R300"),IF(O$3&gt;1,O$3+1,""),0),"")</f>
        <v>820</v>
      </c>
    </row>
    <row r="200" spans="1:15" ht="17.25" customHeight="1" x14ac:dyDescent="0.35">
      <c r="A200" s="58" t="s">
        <v>213</v>
      </c>
      <c r="B200" s="119" t="str">
        <f>IF(OR(ISBLANK(VLOOKUP(A200,'EUROSTAT-Code'!$A$3:$D$698,4,0)),ISNA(VLOOKUP(A200,'EUROSTAT-Code'!$A$3:$D$698,4,0))),"",VLOOKUP(A200,'EUROSTAT-Code'!$A$3:$D$698,4,0))</f>
        <v>x</v>
      </c>
      <c r="C200" s="59" t="s">
        <v>1256</v>
      </c>
      <c r="D200" s="60">
        <f ca="1">IFERROR(VLOOKUP($A200,INDIRECT("'"&amp;Publication!D$2-1&amp;"'!B4:R300"),IF(D$3&gt;1,D$3+1,""),0),"")</f>
        <v>570</v>
      </c>
      <c r="E200" s="60">
        <f ca="1">IFERROR(VLOOKUP($A200,INDIRECT("'"&amp;Publication!E$2-1&amp;"'!B4:R300"),IF(E$3&gt;1,E$3+1,""),0),"")</f>
        <v>95</v>
      </c>
      <c r="F200" s="60">
        <f ca="1">IFERROR(VLOOKUP($A200,INDIRECT("'"&amp;Publication!F$2-1&amp;"'!B4:R300"),IF(F$3&gt;1,F$3+1,""),0),"")</f>
        <v>15</v>
      </c>
      <c r="G200" s="60">
        <f ca="1">IFERROR(VLOOKUP($A200,INDIRECT("'"&amp;Publication!G$2-1&amp;"'!B4:R300"),IF(G$3&gt;1,G$3+1,""),0),"")</f>
        <v>650</v>
      </c>
      <c r="H200" s="60">
        <f ca="1">IFERROR(VLOOKUP($A200,INDIRECT("'"&amp;Publication!H$2-1&amp;"'!B4:R300"),IF(H$3&gt;1,H$3+1,""),0),"")</f>
        <v>755</v>
      </c>
      <c r="I200" s="60">
        <f ca="1">IFERROR(VLOOKUP($A200,INDIRECT("'"&amp;Publication!I$2-1&amp;"'!B4:R300"),IF(I$3&gt;1,I$3+1,""),0),"")</f>
        <v>590</v>
      </c>
      <c r="J200" s="60">
        <f ca="1">IFERROR(VLOOKUP($A200,INDIRECT("'"&amp;Publication!J$2-1&amp;"'!B4:R300"),IF(J$3&gt;1,J$3+1,""),0),"")</f>
        <v>515</v>
      </c>
      <c r="K200" s="60">
        <f ca="1">IFERROR(VLOOKUP($A200,INDIRECT("'"&amp;Publication!K$2-1&amp;"'!B4:R300"),IF(K$3&gt;1,K$3+1,""),0),"")</f>
        <v>425</v>
      </c>
      <c r="L200" s="60">
        <f ca="1">IFERROR(VLOOKUP($A200,INDIRECT("'"&amp;Publication!L$2-1&amp;"'!B4:R300"),IF(L$3&gt;1,L$3+1,""),0),"")</f>
        <v>30</v>
      </c>
      <c r="M200" s="60">
        <f ca="1">IFERROR(VLOOKUP($A200,INDIRECT("'"&amp;Publication!M$2-1&amp;"'!B4:R300"),IF(M$3&gt;1,M$3+1,""),0),"")</f>
        <v>5</v>
      </c>
      <c r="N200" s="60">
        <f ca="1">IFERROR(VLOOKUP($A200,INDIRECT("'"&amp;Publication!N$2-1&amp;"'!B4:R300"),IF(N$3&gt;1,N$3+1,""),0),"")</f>
        <v>5</v>
      </c>
      <c r="O200" s="60">
        <f ca="1">IFERROR(VLOOKUP($A200,INDIRECT("'"&amp;Publication!O$2-1&amp;"'!B4:R300"),IF(O$3&gt;1,O$3+1,""),0),"")</f>
        <v>5</v>
      </c>
    </row>
    <row r="201" spans="1:15" ht="17.25" customHeight="1" x14ac:dyDescent="0.35">
      <c r="A201" s="58" t="s">
        <v>215</v>
      </c>
      <c r="B201" s="119" t="str">
        <f>IF(OR(ISBLANK(VLOOKUP(A201,'EUROSTAT-Code'!$A$3:$D$698,4,0)),ISNA(VLOOKUP(A201,'EUROSTAT-Code'!$A$3:$D$698,4,0))),"",VLOOKUP(A201,'EUROSTAT-Code'!$A$3:$D$698,4,0))</f>
        <v>x</v>
      </c>
      <c r="C201" s="59" t="s">
        <v>1257</v>
      </c>
      <c r="D201" s="60">
        <f ca="1">IFERROR(VLOOKUP($A201,INDIRECT("'"&amp;Publication!D$2-1&amp;"'!B4:R300"),IF(D$3&gt;1,D$3+1,""),0),"")</f>
        <v>65</v>
      </c>
      <c r="E201" s="60">
        <f ca="1">IFERROR(VLOOKUP($A201,INDIRECT("'"&amp;Publication!E$2-1&amp;"'!B4:R300"),IF(E$3&gt;1,E$3+1,""),0),"")</f>
        <v>120</v>
      </c>
      <c r="F201" s="60">
        <f ca="1">IFERROR(VLOOKUP($A201,INDIRECT("'"&amp;Publication!F$2-1&amp;"'!B4:R300"),IF(F$3&gt;1,F$3+1,""),0),"")</f>
        <v>115</v>
      </c>
      <c r="G201" s="60">
        <f ca="1">IFERROR(VLOOKUP($A201,INDIRECT("'"&amp;Publication!G$2-1&amp;"'!B4:R300"),IF(G$3&gt;1,G$3+1,""),0),"")</f>
        <v>150</v>
      </c>
      <c r="H201" s="60">
        <f ca="1">IFERROR(VLOOKUP($A201,INDIRECT("'"&amp;Publication!H$2-1&amp;"'!B4:R300"),IF(H$3&gt;1,H$3+1,""),0),"")</f>
        <v>135</v>
      </c>
      <c r="I201" s="60">
        <f ca="1">IFERROR(VLOOKUP($A201,INDIRECT("'"&amp;Publication!I$2-1&amp;"'!B4:R300"),IF(I$3&gt;1,I$3+1,""),0),"")</f>
        <v>130</v>
      </c>
      <c r="J201" s="60">
        <f ca="1">IFERROR(VLOOKUP($A201,INDIRECT("'"&amp;Publication!J$2-1&amp;"'!B4:R300"),IF(J$3&gt;1,J$3+1,""),0),"")</f>
        <v>90</v>
      </c>
      <c r="K201" s="60">
        <f ca="1">IFERROR(VLOOKUP($A201,INDIRECT("'"&amp;Publication!K$2-1&amp;"'!B4:R300"),IF(K$3&gt;1,K$3+1,""),0),"")</f>
        <v>75</v>
      </c>
      <c r="L201" s="60">
        <f ca="1">IFERROR(VLOOKUP($A201,INDIRECT("'"&amp;Publication!L$2-1&amp;"'!B4:R300"),IF(L$3&gt;1,L$3+1,""),0),"")</f>
        <v>90</v>
      </c>
      <c r="M201" s="60">
        <f ca="1">IFERROR(VLOOKUP($A201,INDIRECT("'"&amp;Publication!M$2-1&amp;"'!B4:R300"),IF(M$3&gt;1,M$3+1,""),0),"")</f>
        <v>115</v>
      </c>
      <c r="N201" s="60">
        <f ca="1">IFERROR(VLOOKUP($A201,INDIRECT("'"&amp;Publication!N$2-1&amp;"'!B4:R300"),IF(N$3&gt;1,N$3+1,""),0),"")</f>
        <v>125</v>
      </c>
      <c r="O201" s="60">
        <f ca="1">IFERROR(VLOOKUP($A201,INDIRECT("'"&amp;Publication!O$2-1&amp;"'!B4:R300"),IF(O$3&gt;1,O$3+1,""),0),"")</f>
        <v>100</v>
      </c>
    </row>
    <row r="202" spans="1:15" ht="17.25" customHeight="1" x14ac:dyDescent="0.35">
      <c r="A202" s="58" t="s">
        <v>217</v>
      </c>
      <c r="B202" s="119" t="str">
        <f>IF(OR(ISBLANK(VLOOKUP(A202,'EUROSTAT-Code'!$A$3:$D$698,4,0)),ISNA(VLOOKUP(A202,'EUROSTAT-Code'!$A$3:$D$698,4,0))),"",VLOOKUP(A202,'EUROSTAT-Code'!$A$3:$D$698,4,0))</f>
        <v/>
      </c>
      <c r="C202" s="59" t="s">
        <v>1260</v>
      </c>
      <c r="D202" s="60">
        <f ca="1">IFERROR(VLOOKUP($A202,INDIRECT("'"&amp;Publication!D$2-1&amp;"'!B4:R300"),IF(D$3&gt;1,D$3+1,""),0),"")</f>
        <v>30</v>
      </c>
      <c r="E202" s="60">
        <f ca="1">IFERROR(VLOOKUP($A202,INDIRECT("'"&amp;Publication!E$2-1&amp;"'!B4:R300"),IF(E$3&gt;1,E$3+1,""),0),"")</f>
        <v>60</v>
      </c>
      <c r="F202" s="60">
        <f ca="1">IFERROR(VLOOKUP($A202,INDIRECT("'"&amp;Publication!F$2-1&amp;"'!B4:R300"),IF(F$3&gt;1,F$3+1,""),0),"")</f>
        <v>30</v>
      </c>
      <c r="G202" s="60">
        <f ca="1">IFERROR(VLOOKUP($A202,INDIRECT("'"&amp;Publication!G$2-1&amp;"'!B4:R300"),IF(G$3&gt;1,G$3+1,""),0),"")</f>
        <v>20</v>
      </c>
      <c r="H202" s="60">
        <f ca="1">IFERROR(VLOOKUP($A202,INDIRECT("'"&amp;Publication!H$2-1&amp;"'!B4:R300"),IF(H$3&gt;1,H$3+1,""),0),"")</f>
        <v>110</v>
      </c>
      <c r="I202" s="60">
        <f ca="1">IFERROR(VLOOKUP($A202,INDIRECT("'"&amp;Publication!I$2-1&amp;"'!B4:R300"),IF(I$3&gt;1,I$3+1,""),0),"")</f>
        <v>80</v>
      </c>
      <c r="J202" s="60">
        <f ca="1">IFERROR(VLOOKUP($A202,INDIRECT("'"&amp;Publication!J$2-1&amp;"'!B4:R300"),IF(J$3&gt;1,J$3+1,""),0),"")</f>
        <v>80</v>
      </c>
      <c r="K202" s="60">
        <f ca="1">IFERROR(VLOOKUP($A202,INDIRECT("'"&amp;Publication!K$2-1&amp;"'!B4:R300"),IF(K$3&gt;1,K$3+1,""),0),"")</f>
        <v>50</v>
      </c>
      <c r="L202" s="60">
        <f ca="1">IFERROR(VLOOKUP($A202,INDIRECT("'"&amp;Publication!L$2-1&amp;"'!B4:R300"),IF(L$3&gt;1,L$3+1,""),0),"")</f>
        <v>60</v>
      </c>
      <c r="M202" s="60">
        <f ca="1">IFERROR(VLOOKUP($A202,INDIRECT("'"&amp;Publication!M$2-1&amp;"'!B4:R300"),IF(M$3&gt;1,M$3+1,""),0),"")</f>
        <v>35</v>
      </c>
      <c r="N202" s="60">
        <f ca="1">IFERROR(VLOOKUP($A202,INDIRECT("'"&amp;Publication!N$2-1&amp;"'!B4:R300"),IF(N$3&gt;1,N$3+1,""),0),"")</f>
        <v>40</v>
      </c>
      <c r="O202" s="60">
        <f ca="1">IFERROR(VLOOKUP($A202,INDIRECT("'"&amp;Publication!O$2-1&amp;"'!B4:R300"),IF(O$3&gt;1,O$3+1,""),0),"")</f>
        <v>25</v>
      </c>
    </row>
    <row r="203" spans="1:15" ht="17.25" customHeight="1" x14ac:dyDescent="0.35">
      <c r="A203" s="58" t="s">
        <v>699</v>
      </c>
      <c r="B203" s="119" t="str">
        <f>IF(OR(ISBLANK(VLOOKUP(A203,'EUROSTAT-Code'!$A$3:$D$698,4,0)),ISNA(VLOOKUP(A203,'EUROSTAT-Code'!$A$3:$D$698,4,0))),"",VLOOKUP(A203,'EUROSTAT-Code'!$A$3:$D$698,4,0))</f>
        <v/>
      </c>
      <c r="C203" s="59" t="s">
        <v>1736</v>
      </c>
      <c r="D203" s="60" t="str">
        <f ca="1">IFERROR(VLOOKUP($A203,INDIRECT("'"&amp;Publication!D$2-1&amp;"'!B4:R300"),IF(D$3&gt;1,D$3+1,""),0),"")</f>
        <v/>
      </c>
      <c r="E203" s="60" t="str">
        <f ca="1">IFERROR(VLOOKUP($A203,INDIRECT("'"&amp;Publication!E$2-1&amp;"'!B4:R300"),IF(E$3&gt;1,E$3+1,""),0),"")</f>
        <v/>
      </c>
      <c r="F203" s="60" t="str">
        <f ca="1">IFERROR(VLOOKUP($A203,INDIRECT("'"&amp;Publication!F$2-1&amp;"'!B4:R300"),IF(F$3&gt;1,F$3+1,""),0),"")</f>
        <v/>
      </c>
      <c r="G203" s="60" t="str">
        <f ca="1">IFERROR(VLOOKUP($A203,INDIRECT("'"&amp;Publication!G$2-1&amp;"'!B4:R300"),IF(G$3&gt;1,G$3+1,""),0),"")</f>
        <v/>
      </c>
      <c r="H203" s="60" t="str">
        <f ca="1">IFERROR(VLOOKUP($A203,INDIRECT("'"&amp;Publication!H$2-1&amp;"'!B4:R300"),IF(H$3&gt;1,H$3+1,""),0),"")</f>
        <v/>
      </c>
      <c r="I203" s="60" t="str">
        <f ca="1">IFERROR(VLOOKUP($A203,INDIRECT("'"&amp;Publication!I$2-1&amp;"'!B4:R300"),IF(I$3&gt;1,I$3+1,""),0),"")</f>
        <v/>
      </c>
      <c r="J203" s="60">
        <f ca="1">IFERROR(VLOOKUP($A203,INDIRECT("'"&amp;Publication!J$2-1&amp;"'!B4:R300"),IF(J$3&gt;1,J$3+1,""),0),"")</f>
        <v>0</v>
      </c>
      <c r="K203" s="60">
        <f ca="1">IFERROR(VLOOKUP($A203,INDIRECT("'"&amp;Publication!K$2-1&amp;"'!B4:R300"),IF(K$3&gt;1,K$3+1,""),0),"")</f>
        <v>80</v>
      </c>
      <c r="L203" s="60">
        <f ca="1">IFERROR(VLOOKUP($A203,INDIRECT("'"&amp;Publication!L$2-1&amp;"'!B4:R300"),IF(L$3&gt;1,L$3+1,""),0),"")</f>
        <v>15</v>
      </c>
      <c r="M203" s="60">
        <f ca="1">IFERROR(VLOOKUP($A203,INDIRECT("'"&amp;Publication!M$2-1&amp;"'!B4:R300"),IF(M$3&gt;1,M$3+1,""),0),"")</f>
        <v>215</v>
      </c>
      <c r="N203" s="60">
        <f ca="1">IFERROR(VLOOKUP($A203,INDIRECT("'"&amp;Publication!N$2-1&amp;"'!B4:R300"),IF(N$3&gt;1,N$3+1,""),0),"")</f>
        <v>60</v>
      </c>
      <c r="O203" s="60" t="str">
        <f ca="1">IFERROR(VLOOKUP($A203,INDIRECT("'"&amp;Publication!O$2-1&amp;"'!B4:R300"),IF(O$3&gt;1,O$3+1,""),0),"")</f>
        <v/>
      </c>
    </row>
    <row r="204" spans="1:15" ht="17.25" customHeight="1" x14ac:dyDescent="0.35">
      <c r="A204" s="121" t="s">
        <v>219</v>
      </c>
      <c r="B204" s="121"/>
      <c r="C204" s="122" t="s">
        <v>220</v>
      </c>
      <c r="D204" s="123">
        <f ca="1">SUM(D205:D244)</f>
        <v>35085</v>
      </c>
      <c r="E204" s="123">
        <f t="shared" ref="E204:N204" ca="1" si="4">SUM(E205:E244)</f>
        <v>26125</v>
      </c>
      <c r="F204" s="123">
        <f t="shared" ca="1" si="4"/>
        <v>26505</v>
      </c>
      <c r="G204" s="123">
        <f t="shared" ca="1" si="4"/>
        <v>20185</v>
      </c>
      <c r="H204" s="123">
        <f t="shared" ca="1" si="4"/>
        <v>18820</v>
      </c>
      <c r="I204" s="123">
        <f t="shared" ca="1" si="4"/>
        <v>20035</v>
      </c>
      <c r="J204" s="123">
        <f t="shared" ca="1" si="4"/>
        <v>24360</v>
      </c>
      <c r="K204" s="123">
        <f t="shared" ca="1" si="4"/>
        <v>17550</v>
      </c>
      <c r="L204" s="123">
        <f t="shared" ca="1" si="4"/>
        <v>16390</v>
      </c>
      <c r="M204" s="123">
        <f t="shared" ca="1" si="4"/>
        <v>18725</v>
      </c>
      <c r="N204" s="123">
        <f t="shared" ca="1" si="4"/>
        <v>13495</v>
      </c>
      <c r="O204" s="123">
        <f ca="1">SUM(O205:O244)</f>
        <v>8215</v>
      </c>
    </row>
    <row r="205" spans="1:15" ht="17.25" customHeight="1" x14ac:dyDescent="0.35">
      <c r="A205" s="100" t="s">
        <v>221</v>
      </c>
      <c r="B205" s="119" t="str">
        <f>IF(OR(ISBLANK(VLOOKUP(A205,'EUROSTAT-Code'!$A$3:$D$698,4,0)),ISNA(VLOOKUP(A205,'EUROSTAT-Code'!$A$3:$D$698,4,0))),"",VLOOKUP(A205,'EUROSTAT-Code'!$A$3:$D$698,4,0))</f>
        <v>x</v>
      </c>
      <c r="C205" s="98" t="s">
        <v>1739</v>
      </c>
      <c r="D205" s="99">
        <f ca="1">IFERROR(VLOOKUP($A205,INDIRECT("'"&amp;Publication!D$2-1&amp;"'!B4:R300"),IF(D$3&gt;1,D$3+1,""),0),"")</f>
        <v>5</v>
      </c>
      <c r="E205" s="99">
        <f ca="1">IFERROR(VLOOKUP($A205,INDIRECT("'"&amp;Publication!E$2-1&amp;"'!B4:R300"),IF(E$3&gt;1,E$3+1,""),0),"")</f>
        <v>20</v>
      </c>
      <c r="F205" s="99">
        <f ca="1">IFERROR(VLOOKUP($A205,INDIRECT("'"&amp;Publication!F$2-1&amp;"'!B4:R300"),IF(F$3&gt;1,F$3+1,""),0),"")</f>
        <v>20</v>
      </c>
      <c r="G205" s="99">
        <f ca="1">IFERROR(VLOOKUP($A205,INDIRECT("'"&amp;Publication!G$2-1&amp;"'!B4:R300"),IF(G$3&gt;1,G$3+1,""),0),"")</f>
        <v>20</v>
      </c>
      <c r="H205" s="99">
        <f ca="1">IFERROR(VLOOKUP($A205,INDIRECT("'"&amp;Publication!H$2-1&amp;"'!B4:R300"),IF(H$3&gt;1,H$3+1,""),0),"")</f>
        <v>10</v>
      </c>
      <c r="I205" s="99">
        <f ca="1">IFERROR(VLOOKUP($A205,INDIRECT("'"&amp;Publication!I$2-1&amp;"'!B4:R300"),IF(I$3&gt;1,I$3+1,""),0),"")</f>
        <v>40</v>
      </c>
      <c r="J205" s="99">
        <f ca="1">IFERROR(VLOOKUP($A205,INDIRECT("'"&amp;Publication!J$2-1&amp;"'!B4:R300"),IF(J$3&gt;1,J$3+1,""),0),"")</f>
        <v>0</v>
      </c>
      <c r="K205" s="99">
        <f ca="1">IFERROR(VLOOKUP($A205,INDIRECT("'"&amp;Publication!K$2-1&amp;"'!B4:R300"),IF(K$3&gt;1,K$3+1,""),0),"")</f>
        <v>0</v>
      </c>
      <c r="L205" s="99">
        <f ca="1">IFERROR(VLOOKUP($A205,INDIRECT("'"&amp;Publication!L$2-1&amp;"'!B4:R300"),IF(L$3&gt;1,L$3+1,""),0),"")</f>
        <v>0</v>
      </c>
      <c r="M205" s="99" t="str">
        <f ca="1">IFERROR(VLOOKUP($A205,INDIRECT("'"&amp;Publication!M$2-1&amp;"'!B4:R300"),IF(M$3&gt;1,M$3+1,""),0),"")</f>
        <v/>
      </c>
      <c r="N205" s="99">
        <f ca="1">IFERROR(VLOOKUP($A205,INDIRECT("'"&amp;Publication!N$2-1&amp;"'!B4:R300"),IF(N$3&gt;1,N$3+1,""),0),"")</f>
        <v>0</v>
      </c>
      <c r="O205" s="99" t="str">
        <f ca="1">IFERROR(VLOOKUP($A205,INDIRECT("'"&amp;Publication!O$2-1&amp;"'!B4:R300"),IF(O$3&gt;1,O$3+1,""),0),"")</f>
        <v/>
      </c>
    </row>
    <row r="206" spans="1:15" ht="17.25" customHeight="1" x14ac:dyDescent="0.35">
      <c r="A206" s="100" t="s">
        <v>358</v>
      </c>
      <c r="B206" s="119" t="str">
        <f>IF(OR(ISBLANK(VLOOKUP(A206,'EUROSTAT-Code'!$A$3:$D$698,4,0)),ISNA(VLOOKUP(A206,'EUROSTAT-Code'!$A$3:$D$698,4,0))),"",VLOOKUP(A206,'EUROSTAT-Code'!$A$3:$D$698,4,0))</f>
        <v/>
      </c>
      <c r="C206" s="98" t="s">
        <v>1740</v>
      </c>
      <c r="D206" s="99" t="str">
        <f ca="1">IFERROR(VLOOKUP($A206,INDIRECT("'"&amp;Publication!D$2-1&amp;"'!B4:R300"),IF(D$3&gt;1,D$3+1,""),0),"")</f>
        <v/>
      </c>
      <c r="E206" s="99" t="str">
        <f ca="1">IFERROR(VLOOKUP($A206,INDIRECT("'"&amp;Publication!E$2-1&amp;"'!B4:R300"),IF(E$3&gt;1,E$3+1,""),0),"")</f>
        <v/>
      </c>
      <c r="F206" s="99" t="str">
        <f ca="1">IFERROR(VLOOKUP($A206,INDIRECT("'"&amp;Publication!F$2-1&amp;"'!B4:R300"),IF(F$3&gt;1,F$3+1,""),0),"")</f>
        <v/>
      </c>
      <c r="G206" s="99" t="str">
        <f ca="1">IFERROR(VLOOKUP($A206,INDIRECT("'"&amp;Publication!G$2-1&amp;"'!B4:R300"),IF(G$3&gt;1,G$3+1,""),0),"")</f>
        <v/>
      </c>
      <c r="H206" s="99" t="str">
        <f ca="1">IFERROR(VLOOKUP($A206,INDIRECT("'"&amp;Publication!H$2-1&amp;"'!B4:R300"),IF(H$3&gt;1,H$3+1,""),0),"")</f>
        <v/>
      </c>
      <c r="I206" s="99">
        <f ca="1">IFERROR(VLOOKUP($A206,INDIRECT("'"&amp;Publication!I$2-1&amp;"'!B4:R300"),IF(I$3&gt;1,I$3+1,""),0),"")</f>
        <v>5</v>
      </c>
      <c r="J206" s="99" t="str">
        <f ca="1">IFERROR(VLOOKUP($A206,INDIRECT("'"&amp;Publication!J$2-1&amp;"'!B4:R300"),IF(J$3&gt;1,J$3+1,""),0),"")</f>
        <v/>
      </c>
      <c r="K206" s="99" t="str">
        <f ca="1">IFERROR(VLOOKUP($A206,INDIRECT("'"&amp;Publication!K$2-1&amp;"'!B4:R300"),IF(K$3&gt;1,K$3+1,""),0),"")</f>
        <v/>
      </c>
      <c r="L206" s="99" t="str">
        <f ca="1">IFERROR(VLOOKUP($A206,INDIRECT("'"&amp;Publication!L$2-1&amp;"'!B4:R300"),IF(L$3&gt;1,L$3+1,""),0),"")</f>
        <v/>
      </c>
      <c r="M206" s="99" t="str">
        <f ca="1">IFERROR(VLOOKUP($A206,INDIRECT("'"&amp;Publication!M$2-1&amp;"'!B4:R300"),IF(M$3&gt;1,M$3+1,""),0),"")</f>
        <v/>
      </c>
      <c r="N206" s="99" t="str">
        <f ca="1">IFERROR(VLOOKUP($A206,INDIRECT("'"&amp;Publication!N$2-1&amp;"'!B4:R300"),IF(N$3&gt;1,N$3+1,""),0),"")</f>
        <v/>
      </c>
      <c r="O206" s="99" t="str">
        <f ca="1">IFERROR(VLOOKUP($A206,INDIRECT("'"&amp;Publication!O$2-1&amp;"'!B4:R300"),IF(O$3&gt;1,O$3+1,""),0),"")</f>
        <v/>
      </c>
    </row>
    <row r="207" spans="1:15" ht="17.25" customHeight="1" x14ac:dyDescent="0.35">
      <c r="A207" s="100" t="s">
        <v>359</v>
      </c>
      <c r="B207" s="119" t="str">
        <f>IF(OR(ISBLANK(VLOOKUP(A207,'EUROSTAT-Code'!$A$3:$D$698,4,0)),ISNA(VLOOKUP(A207,'EUROSTAT-Code'!$A$3:$D$698,4,0))),"",VLOOKUP(A207,'EUROSTAT-Code'!$A$3:$D$698,4,0))</f>
        <v>x</v>
      </c>
      <c r="C207" s="98" t="s">
        <v>1741</v>
      </c>
      <c r="D207" s="99">
        <f ca="1">IFERROR(VLOOKUP($A207,INDIRECT("'"&amp;Publication!D$2-1&amp;"'!B4:R300"),IF(D$3&gt;1,D$3+1,""),0),"")</f>
        <v>0</v>
      </c>
      <c r="E207" s="99">
        <f ca="1">IFERROR(VLOOKUP($A207,INDIRECT("'"&amp;Publication!E$2-1&amp;"'!B4:R300"),IF(E$3&gt;1,E$3+1,""),0),"")</f>
        <v>0</v>
      </c>
      <c r="F207" s="99" t="str">
        <f ca="1">IFERROR(VLOOKUP($A207,INDIRECT("'"&amp;Publication!F$2-1&amp;"'!B4:R300"),IF(F$3&gt;1,F$3+1,""),0),"")</f>
        <v/>
      </c>
      <c r="G207" s="99" t="str">
        <f ca="1">IFERROR(VLOOKUP($A207,INDIRECT("'"&amp;Publication!G$2-1&amp;"'!B4:R300"),IF(G$3&gt;1,G$3+1,""),0),"")</f>
        <v/>
      </c>
      <c r="H207" s="99" t="str">
        <f ca="1">IFERROR(VLOOKUP($A207,INDIRECT("'"&amp;Publication!H$2-1&amp;"'!B4:R300"),IF(H$3&gt;1,H$3+1,""),0),"")</f>
        <v/>
      </c>
      <c r="I207" s="99">
        <f ca="1">IFERROR(VLOOKUP($A207,INDIRECT("'"&amp;Publication!I$2-1&amp;"'!B4:R300"),IF(I$3&gt;1,I$3+1,""),0),"")</f>
        <v>0</v>
      </c>
      <c r="J207" s="99" t="str">
        <f ca="1">IFERROR(VLOOKUP($A207,INDIRECT("'"&amp;Publication!J$2-1&amp;"'!B4:R300"),IF(J$3&gt;1,J$3+1,""),0),"")</f>
        <v/>
      </c>
      <c r="K207" s="99">
        <f ca="1">IFERROR(VLOOKUP($A207,INDIRECT("'"&amp;Publication!K$2-1&amp;"'!B4:R300"),IF(K$3&gt;1,K$3+1,""),0),"")</f>
        <v>0</v>
      </c>
      <c r="L207" s="99" t="str">
        <f ca="1">IFERROR(VLOOKUP($A207,INDIRECT("'"&amp;Publication!L$2-1&amp;"'!B4:R300"),IF(L$3&gt;1,L$3+1,""),0),"")</f>
        <v/>
      </c>
      <c r="M207" s="99" t="str">
        <f ca="1">IFERROR(VLOOKUP($A207,INDIRECT("'"&amp;Publication!M$2-1&amp;"'!B4:R300"),IF(M$3&gt;1,M$3+1,""),0),"")</f>
        <v/>
      </c>
      <c r="N207" s="99" t="str">
        <f ca="1">IFERROR(VLOOKUP($A207,INDIRECT("'"&amp;Publication!N$2-1&amp;"'!B4:R300"),IF(N$3&gt;1,N$3+1,""),0),"")</f>
        <v/>
      </c>
      <c r="O207" s="99" t="str">
        <f ca="1">IFERROR(VLOOKUP($A207,INDIRECT("'"&amp;Publication!O$2-1&amp;"'!B4:R300"),IF(O$3&gt;1,O$3+1,""),0),"")</f>
        <v/>
      </c>
    </row>
    <row r="208" spans="1:15" ht="17.25" customHeight="1" x14ac:dyDescent="0.35">
      <c r="A208" s="100" t="s">
        <v>222</v>
      </c>
      <c r="B208" s="119" t="str">
        <f>IF(OR(ISBLANK(VLOOKUP(A208,'EUROSTAT-Code'!$A$3:$D$698,4,0)),ISNA(VLOOKUP(A208,'EUROSTAT-Code'!$A$3:$D$698,4,0))),"",VLOOKUP(A208,'EUROSTAT-Code'!$A$3:$D$698,4,0))</f>
        <v>x</v>
      </c>
      <c r="C208" s="98" t="s">
        <v>1742</v>
      </c>
      <c r="D208" s="99">
        <f ca="1">IFERROR(VLOOKUP($A208,INDIRECT("'"&amp;Publication!D$2-1&amp;"'!B4:R300"),IF(D$3&gt;1,D$3+1,""),0),"")</f>
        <v>5</v>
      </c>
      <c r="E208" s="99">
        <f ca="1">IFERROR(VLOOKUP($A208,INDIRECT("'"&amp;Publication!E$2-1&amp;"'!B4:R300"),IF(E$3&gt;1,E$3+1,""),0),"")</f>
        <v>5</v>
      </c>
      <c r="F208" s="99">
        <f ca="1">IFERROR(VLOOKUP($A208,INDIRECT("'"&amp;Publication!F$2-1&amp;"'!B4:R300"),IF(F$3&gt;1,F$3+1,""),0),"")</f>
        <v>0</v>
      </c>
      <c r="G208" s="99">
        <f ca="1">IFERROR(VLOOKUP($A208,INDIRECT("'"&amp;Publication!G$2-1&amp;"'!B4:R300"),IF(G$3&gt;1,G$3+1,""),0),"")</f>
        <v>35</v>
      </c>
      <c r="H208" s="99">
        <f ca="1">IFERROR(VLOOKUP($A208,INDIRECT("'"&amp;Publication!H$2-1&amp;"'!B4:R300"),IF(H$3&gt;1,H$3+1,""),0),"")</f>
        <v>40</v>
      </c>
      <c r="I208" s="99">
        <f ca="1">IFERROR(VLOOKUP($A208,INDIRECT("'"&amp;Publication!I$2-1&amp;"'!B4:R300"),IF(I$3&gt;1,I$3+1,""),0),"")</f>
        <v>40</v>
      </c>
      <c r="J208" s="99">
        <f ca="1">IFERROR(VLOOKUP($A208,INDIRECT("'"&amp;Publication!J$2-1&amp;"'!B4:R300"),IF(J$3&gt;1,J$3+1,""),0),"")</f>
        <v>45</v>
      </c>
      <c r="K208" s="99">
        <f ca="1">IFERROR(VLOOKUP($A208,INDIRECT("'"&amp;Publication!K$2-1&amp;"'!B4:R300"),IF(K$3&gt;1,K$3+1,""),0),"")</f>
        <v>50</v>
      </c>
      <c r="L208" s="99">
        <f ca="1">IFERROR(VLOOKUP($A208,INDIRECT("'"&amp;Publication!L$2-1&amp;"'!B4:R300"),IF(L$3&gt;1,L$3+1,""),0),"")</f>
        <v>30</v>
      </c>
      <c r="M208" s="99">
        <f ca="1">IFERROR(VLOOKUP($A208,INDIRECT("'"&amp;Publication!M$2-1&amp;"'!B4:R300"),IF(M$3&gt;1,M$3+1,""),0),"")</f>
        <v>110</v>
      </c>
      <c r="N208" s="99">
        <f ca="1">IFERROR(VLOOKUP($A208,INDIRECT("'"&amp;Publication!N$2-1&amp;"'!B4:R300"),IF(N$3&gt;1,N$3+1,""),0),"")</f>
        <v>110</v>
      </c>
      <c r="O208" s="99">
        <f ca="1">IFERROR(VLOOKUP($A208,INDIRECT("'"&amp;Publication!O$2-1&amp;"'!B4:R300"),IF(O$3&gt;1,O$3+1,""),0),"")</f>
        <v>120</v>
      </c>
    </row>
    <row r="209" spans="1:15" ht="17.25" customHeight="1" x14ac:dyDescent="0.35">
      <c r="A209" s="100" t="s">
        <v>224</v>
      </c>
      <c r="B209" s="119" t="str">
        <f>IF(OR(ISBLANK(VLOOKUP(A209,'EUROSTAT-Code'!$A$3:$D$698,4,0)),ISNA(VLOOKUP(A209,'EUROSTAT-Code'!$A$3:$D$698,4,0))),"",VLOOKUP(A209,'EUROSTAT-Code'!$A$3:$D$698,4,0))</f>
        <v/>
      </c>
      <c r="C209" s="98" t="s">
        <v>1743</v>
      </c>
      <c r="D209" s="99">
        <f ca="1">IFERROR(VLOOKUP($A209,INDIRECT("'"&amp;Publication!D$2-1&amp;"'!B4:R300"),IF(D$3&gt;1,D$3+1,""),0),"")</f>
        <v>35</v>
      </c>
      <c r="E209" s="99">
        <f ca="1">IFERROR(VLOOKUP($A209,INDIRECT("'"&amp;Publication!E$2-1&amp;"'!B4:R300"),IF(E$3&gt;1,E$3+1,""),0),"")</f>
        <v>30</v>
      </c>
      <c r="F209" s="99">
        <f ca="1">IFERROR(VLOOKUP($A209,INDIRECT("'"&amp;Publication!F$2-1&amp;"'!B4:R300"),IF(F$3&gt;1,F$3+1,""),0),"")</f>
        <v>15</v>
      </c>
      <c r="G209" s="99">
        <f ca="1">IFERROR(VLOOKUP($A209,INDIRECT("'"&amp;Publication!G$2-1&amp;"'!B4:R300"),IF(G$3&gt;1,G$3+1,""),0),"")</f>
        <v>15</v>
      </c>
      <c r="H209" s="99">
        <f ca="1">IFERROR(VLOOKUP($A209,INDIRECT("'"&amp;Publication!H$2-1&amp;"'!B4:R300"),IF(H$3&gt;1,H$3+1,""),0),"")</f>
        <v>15</v>
      </c>
      <c r="I209" s="99">
        <f ca="1">IFERROR(VLOOKUP($A209,INDIRECT("'"&amp;Publication!I$2-1&amp;"'!B4:R300"),IF(I$3&gt;1,I$3+1,""),0),"")</f>
        <v>10</v>
      </c>
      <c r="J209" s="99">
        <f ca="1">IFERROR(VLOOKUP($A209,INDIRECT("'"&amp;Publication!J$2-1&amp;"'!B4:R300"),IF(J$3&gt;1,J$3+1,""),0),"")</f>
        <v>5</v>
      </c>
      <c r="K209" s="99">
        <f ca="1">IFERROR(VLOOKUP($A209,INDIRECT("'"&amp;Publication!K$2-1&amp;"'!B4:R300"),IF(K$3&gt;1,K$3+1,""),0),"")</f>
        <v>5</v>
      </c>
      <c r="L209" s="99">
        <f ca="1">IFERROR(VLOOKUP($A209,INDIRECT("'"&amp;Publication!L$2-1&amp;"'!B4:R300"),IF(L$3&gt;1,L$3+1,""),0),"")</f>
        <v>10</v>
      </c>
      <c r="M209" s="99">
        <f ca="1">IFERROR(VLOOKUP($A209,INDIRECT("'"&amp;Publication!M$2-1&amp;"'!B4:R300"),IF(M$3&gt;1,M$3+1,""),0),"")</f>
        <v>5</v>
      </c>
      <c r="N209" s="99">
        <f ca="1">IFERROR(VLOOKUP($A209,INDIRECT("'"&amp;Publication!N$2-1&amp;"'!B4:R300"),IF(N$3&gt;1,N$3+1,""),0),"")</f>
        <v>5</v>
      </c>
      <c r="O209" s="99">
        <f ca="1">IFERROR(VLOOKUP($A209,INDIRECT("'"&amp;Publication!O$2-1&amp;"'!B4:R300"),IF(O$3&gt;1,O$3+1,""),0),"")</f>
        <v>0</v>
      </c>
    </row>
    <row r="210" spans="1:15" ht="17.25" customHeight="1" x14ac:dyDescent="0.35">
      <c r="A210" s="100" t="s">
        <v>226</v>
      </c>
      <c r="B210" s="119" t="str">
        <f>IF(OR(ISBLANK(VLOOKUP(A210,'EUROSTAT-Code'!$A$3:$D$698,4,0)),ISNA(VLOOKUP(A210,'EUROSTAT-Code'!$A$3:$D$698,4,0))),"",VLOOKUP(A210,'EUROSTAT-Code'!$A$3:$D$698,4,0))</f>
        <v>x</v>
      </c>
      <c r="C210" s="98" t="s">
        <v>1272</v>
      </c>
      <c r="D210" s="99">
        <f ca="1">IFERROR(VLOOKUP($A210,INDIRECT("'"&amp;Publication!D$2-1&amp;"'!B4:R300"),IF(D$3&gt;1,D$3+1,""),0),"")</f>
        <v>10</v>
      </c>
      <c r="E210" s="99">
        <f ca="1">IFERROR(VLOOKUP($A210,INDIRECT("'"&amp;Publication!E$2-1&amp;"'!B4:R300"),IF(E$3&gt;1,E$3+1,""),0),"")</f>
        <v>10</v>
      </c>
      <c r="F210" s="99">
        <f ca="1">IFERROR(VLOOKUP($A210,INDIRECT("'"&amp;Publication!F$2-1&amp;"'!B4:R300"),IF(F$3&gt;1,F$3+1,""),0),"")</f>
        <v>10</v>
      </c>
      <c r="G210" s="99">
        <f ca="1">IFERROR(VLOOKUP($A210,INDIRECT("'"&amp;Publication!G$2-1&amp;"'!B4:R300"),IF(G$3&gt;1,G$3+1,""),0),"")</f>
        <v>5</v>
      </c>
      <c r="H210" s="99">
        <f ca="1">IFERROR(VLOOKUP($A210,INDIRECT("'"&amp;Publication!H$2-1&amp;"'!B4:R300"),IF(H$3&gt;1,H$3+1,""),0),"")</f>
        <v>5</v>
      </c>
      <c r="I210" s="99">
        <f ca="1">IFERROR(VLOOKUP($A210,INDIRECT("'"&amp;Publication!I$2-1&amp;"'!B4:R300"),IF(I$3&gt;1,I$3+1,""),0),"")</f>
        <v>0</v>
      </c>
      <c r="J210" s="99">
        <f ca="1">IFERROR(VLOOKUP($A210,INDIRECT("'"&amp;Publication!J$2-1&amp;"'!B4:R300"),IF(J$3&gt;1,J$3+1,""),0),"")</f>
        <v>5</v>
      </c>
      <c r="K210" s="99">
        <f ca="1">IFERROR(VLOOKUP($A210,INDIRECT("'"&amp;Publication!K$2-1&amp;"'!B4:R300"),IF(K$3&gt;1,K$3+1,""),0),"")</f>
        <v>0</v>
      </c>
      <c r="L210" s="99">
        <f ca="1">IFERROR(VLOOKUP($A210,INDIRECT("'"&amp;Publication!L$2-1&amp;"'!B4:R300"),IF(L$3&gt;1,L$3+1,""),0),"")</f>
        <v>5</v>
      </c>
      <c r="M210" s="99">
        <f ca="1">IFERROR(VLOOKUP($A210,INDIRECT("'"&amp;Publication!M$2-1&amp;"'!B4:R300"),IF(M$3&gt;1,M$3+1,""),0),"")</f>
        <v>0</v>
      </c>
      <c r="N210" s="99">
        <f ca="1">IFERROR(VLOOKUP($A210,INDIRECT("'"&amp;Publication!N$2-1&amp;"'!B4:R300"),IF(N$3&gt;1,N$3+1,""),0),"")</f>
        <v>0</v>
      </c>
      <c r="O210" s="99">
        <f ca="1">IFERROR(VLOOKUP($A210,INDIRECT("'"&amp;Publication!O$2-1&amp;"'!B4:R300"),IF(O$3&gt;1,O$3+1,""),0),"")</f>
        <v>0</v>
      </c>
    </row>
    <row r="211" spans="1:15" ht="17.25" customHeight="1" x14ac:dyDescent="0.35">
      <c r="A211" s="100" t="s">
        <v>360</v>
      </c>
      <c r="B211" s="119" t="str">
        <f>IF(OR(ISBLANK(VLOOKUP(A211,'EUROSTAT-Code'!$A$3:$D$698,4,0)),ISNA(VLOOKUP(A211,'EUROSTAT-Code'!$A$3:$D$698,4,0))),"",VLOOKUP(A211,'EUROSTAT-Code'!$A$3:$D$698,4,0))</f>
        <v>x</v>
      </c>
      <c r="C211" s="98" t="s">
        <v>1273</v>
      </c>
      <c r="D211" s="99" t="str">
        <f ca="1">IFERROR(VLOOKUP($A211,INDIRECT("'"&amp;Publication!D$2-1&amp;"'!B4:R300"),IF(D$3&gt;1,D$3+1,""),0),"")</f>
        <v/>
      </c>
      <c r="E211" s="99" t="str">
        <f ca="1">IFERROR(VLOOKUP($A211,INDIRECT("'"&amp;Publication!E$2-1&amp;"'!B4:R300"),IF(E$3&gt;1,E$3+1,""),0),"")</f>
        <v/>
      </c>
      <c r="F211" s="99" t="str">
        <f ca="1">IFERROR(VLOOKUP($A211,INDIRECT("'"&amp;Publication!F$2-1&amp;"'!B4:R300"),IF(F$3&gt;1,F$3+1,""),0),"")</f>
        <v/>
      </c>
      <c r="G211" s="99" t="str">
        <f ca="1">IFERROR(VLOOKUP($A211,INDIRECT("'"&amp;Publication!G$2-1&amp;"'!B4:R300"),IF(G$3&gt;1,G$3+1,""),0),"")</f>
        <v/>
      </c>
      <c r="H211" s="99" t="str">
        <f ca="1">IFERROR(VLOOKUP($A211,INDIRECT("'"&amp;Publication!H$2-1&amp;"'!B4:R300"),IF(H$3&gt;1,H$3+1,""),0),"")</f>
        <v/>
      </c>
      <c r="I211" s="99">
        <f ca="1">IFERROR(VLOOKUP($A211,INDIRECT("'"&amp;Publication!I$2-1&amp;"'!B4:R300"),IF(I$3&gt;1,I$3+1,""),0),"")</f>
        <v>15</v>
      </c>
      <c r="J211" s="99" t="str">
        <f ca="1">IFERROR(VLOOKUP($A211,INDIRECT("'"&amp;Publication!J$2-1&amp;"'!B4:R300"),IF(J$3&gt;1,J$3+1,""),0),"")</f>
        <v/>
      </c>
      <c r="K211" s="99" t="str">
        <f ca="1">IFERROR(VLOOKUP($A211,INDIRECT("'"&amp;Publication!K$2-1&amp;"'!B4:R300"),IF(K$3&gt;1,K$3+1,""),0),"")</f>
        <v/>
      </c>
      <c r="L211" s="99" t="str">
        <f ca="1">IFERROR(VLOOKUP($A211,INDIRECT("'"&amp;Publication!L$2-1&amp;"'!B4:R300"),IF(L$3&gt;1,L$3+1,""),0),"")</f>
        <v/>
      </c>
      <c r="M211" s="99" t="str">
        <f ca="1">IFERROR(VLOOKUP($A211,INDIRECT("'"&amp;Publication!M$2-1&amp;"'!B4:R300"),IF(M$3&gt;1,M$3+1,""),0),"")</f>
        <v/>
      </c>
      <c r="N211" s="99" t="str">
        <f ca="1">IFERROR(VLOOKUP($A211,INDIRECT("'"&amp;Publication!N$2-1&amp;"'!B4:R300"),IF(N$3&gt;1,N$3+1,""),0),"")</f>
        <v/>
      </c>
      <c r="O211" s="99" t="str">
        <f ca="1">IFERROR(VLOOKUP($A211,INDIRECT("'"&amp;Publication!O$2-1&amp;"'!B4:R300"),IF(O$3&gt;1,O$3+1,""),0),"")</f>
        <v/>
      </c>
    </row>
    <row r="212" spans="1:15" ht="17.25" customHeight="1" x14ac:dyDescent="0.35">
      <c r="A212" s="100" t="s">
        <v>705</v>
      </c>
      <c r="B212" s="119" t="str">
        <f>IF(OR(ISBLANK(VLOOKUP(A212,'EUROSTAT-Code'!$A$3:$D$698,4,0)),ISNA(VLOOKUP(A212,'EUROSTAT-Code'!$A$3:$D$698,4,0))),"",VLOOKUP(A212,'EUROSTAT-Code'!$A$3:$D$698,4,0))</f>
        <v>x</v>
      </c>
      <c r="C212" s="98" t="s">
        <v>1744</v>
      </c>
      <c r="D212" s="99" t="str">
        <f ca="1">IFERROR(VLOOKUP($A212,INDIRECT("'"&amp;Publication!D$2-1&amp;"'!B4:R300"),IF(D$3&gt;1,D$3+1,""),0),"")</f>
        <v/>
      </c>
      <c r="E212" s="99" t="str">
        <f ca="1">IFERROR(VLOOKUP($A212,INDIRECT("'"&amp;Publication!E$2-1&amp;"'!B4:R300"),IF(E$3&gt;1,E$3+1,""),0),"")</f>
        <v/>
      </c>
      <c r="F212" s="99" t="str">
        <f ca="1">IFERROR(VLOOKUP($A212,INDIRECT("'"&amp;Publication!F$2-1&amp;"'!B4:R300"),IF(F$3&gt;1,F$3+1,""),0),"")</f>
        <v/>
      </c>
      <c r="G212" s="99" t="str">
        <f ca="1">IFERROR(VLOOKUP($A212,INDIRECT("'"&amp;Publication!G$2-1&amp;"'!B4:R300"),IF(G$3&gt;1,G$3+1,""),0),"")</f>
        <v/>
      </c>
      <c r="H212" s="99" t="str">
        <f ca="1">IFERROR(VLOOKUP($A212,INDIRECT("'"&amp;Publication!H$2-1&amp;"'!B4:R300"),IF(H$3&gt;1,H$3+1,""),0),"")</f>
        <v/>
      </c>
      <c r="I212" s="99" t="str">
        <f ca="1">IFERROR(VLOOKUP($A212,INDIRECT("'"&amp;Publication!I$2-1&amp;"'!B4:R300"),IF(I$3&gt;1,I$3+1,""),0),"")</f>
        <v/>
      </c>
      <c r="J212" s="99" t="str">
        <f ca="1">IFERROR(VLOOKUP($A212,INDIRECT("'"&amp;Publication!J$2-1&amp;"'!B4:R300"),IF(J$3&gt;1,J$3+1,""),0),"")</f>
        <v/>
      </c>
      <c r="K212" s="99" t="str">
        <f ca="1">IFERROR(VLOOKUP($A212,INDIRECT("'"&amp;Publication!K$2-1&amp;"'!B4:R300"),IF(K$3&gt;1,K$3+1,""),0),"")</f>
        <v/>
      </c>
      <c r="L212" s="99">
        <f ca="1">IFERROR(VLOOKUP($A212,INDIRECT("'"&amp;Publication!L$2-1&amp;"'!B4:R300"),IF(L$3&gt;1,L$3+1,""),0),"")</f>
        <v>0</v>
      </c>
      <c r="M212" s="99" t="str">
        <f ca="1">IFERROR(VLOOKUP($A212,INDIRECT("'"&amp;Publication!M$2-1&amp;"'!B4:R300"),IF(M$3&gt;1,M$3+1,""),0),"")</f>
        <v/>
      </c>
      <c r="N212" s="99">
        <f ca="1">IFERROR(VLOOKUP($A212,INDIRECT("'"&amp;Publication!N$2-1&amp;"'!B4:R300"),IF(N$3&gt;1,N$3+1,""),0),"")</f>
        <v>0</v>
      </c>
      <c r="O212" s="99">
        <f ca="1">IFERROR(VLOOKUP($A212,INDIRECT("'"&amp;Publication!O$2-1&amp;"'!B4:R300"),IF(O$3&gt;1,O$3+1,""),0),"")</f>
        <v>0</v>
      </c>
    </row>
    <row r="213" spans="1:15" ht="17.25" customHeight="1" x14ac:dyDescent="0.35">
      <c r="A213" s="100" t="s">
        <v>228</v>
      </c>
      <c r="B213" s="119" t="str">
        <f>IF(OR(ISBLANK(VLOOKUP(A213,'EUROSTAT-Code'!$A$3:$D$698,4,0)),ISNA(VLOOKUP(A213,'EUROSTAT-Code'!$A$3:$D$698,4,0))),"",VLOOKUP(A213,'EUROSTAT-Code'!$A$3:$D$698,4,0))</f>
        <v>x</v>
      </c>
      <c r="C213" s="98" t="s">
        <v>1745</v>
      </c>
      <c r="D213" s="99">
        <f ca="1">IFERROR(VLOOKUP($A213,INDIRECT("'"&amp;Publication!D$2-1&amp;"'!B4:R300"),IF(D$3&gt;1,D$3+1,""),0),"")</f>
        <v>70</v>
      </c>
      <c r="E213" s="99">
        <f ca="1">IFERROR(VLOOKUP($A213,INDIRECT("'"&amp;Publication!E$2-1&amp;"'!B4:R300"),IF(E$3&gt;1,E$3+1,""),0),"")</f>
        <v>90</v>
      </c>
      <c r="F213" s="99">
        <f ca="1">IFERROR(VLOOKUP($A213,INDIRECT("'"&amp;Publication!F$2-1&amp;"'!B4:R300"),IF(F$3&gt;1,F$3+1,""),0),"")</f>
        <v>50</v>
      </c>
      <c r="G213" s="99">
        <f ca="1">IFERROR(VLOOKUP($A213,INDIRECT("'"&amp;Publication!G$2-1&amp;"'!B4:R300"),IF(G$3&gt;1,G$3+1,""),0),"")</f>
        <v>45</v>
      </c>
      <c r="H213" s="99">
        <f ca="1">IFERROR(VLOOKUP($A213,INDIRECT("'"&amp;Publication!H$2-1&amp;"'!B4:R300"),IF(H$3&gt;1,H$3+1,""),0),"")</f>
        <v>35</v>
      </c>
      <c r="I213" s="99">
        <f ca="1">IFERROR(VLOOKUP($A213,INDIRECT("'"&amp;Publication!I$2-1&amp;"'!B4:R300"),IF(I$3&gt;1,I$3+1,""),0),"")</f>
        <v>30</v>
      </c>
      <c r="J213" s="99">
        <f ca="1">IFERROR(VLOOKUP($A213,INDIRECT("'"&amp;Publication!J$2-1&amp;"'!B4:R300"),IF(J$3&gt;1,J$3+1,""),0),"")</f>
        <v>55</v>
      </c>
      <c r="K213" s="99">
        <f ca="1">IFERROR(VLOOKUP($A213,INDIRECT("'"&amp;Publication!K$2-1&amp;"'!B4:R300"),IF(K$3&gt;1,K$3+1,""),0),"")</f>
        <v>20</v>
      </c>
      <c r="L213" s="99">
        <f ca="1">IFERROR(VLOOKUP($A213,INDIRECT("'"&amp;Publication!L$2-1&amp;"'!B4:R300"),IF(L$3&gt;1,L$3+1,""),0),"")</f>
        <v>35</v>
      </c>
      <c r="M213" s="99">
        <f ca="1">IFERROR(VLOOKUP($A213,INDIRECT("'"&amp;Publication!M$2-1&amp;"'!B4:R300"),IF(M$3&gt;1,M$3+1,""),0),"")</f>
        <v>30</v>
      </c>
      <c r="N213" s="99">
        <f ca="1">IFERROR(VLOOKUP($A213,INDIRECT("'"&amp;Publication!N$2-1&amp;"'!B4:R300"),IF(N$3&gt;1,N$3+1,""),0),"")</f>
        <v>55</v>
      </c>
      <c r="O213" s="99">
        <f ca="1">IFERROR(VLOOKUP($A213,INDIRECT("'"&amp;Publication!O$2-1&amp;"'!B4:R300"),IF(O$3&gt;1,O$3+1,""),0),"")</f>
        <v>45</v>
      </c>
    </row>
    <row r="214" spans="1:15" ht="17.25" customHeight="1" x14ac:dyDescent="0.35">
      <c r="A214" s="100" t="s">
        <v>229</v>
      </c>
      <c r="B214" s="119" t="str">
        <f>IF(OR(ISBLANK(VLOOKUP(A214,'EUROSTAT-Code'!$A$3:$D$698,4,0)),ISNA(VLOOKUP(A214,'EUROSTAT-Code'!$A$3:$D$698,4,0))),"",VLOOKUP(A214,'EUROSTAT-Code'!$A$3:$D$698,4,0))</f>
        <v/>
      </c>
      <c r="C214" s="98" t="s">
        <v>1747</v>
      </c>
      <c r="D214" s="99" t="str">
        <f ca="1">IFERROR(VLOOKUP($A214,INDIRECT("'"&amp;Publication!D$2-1&amp;"'!B4:R300"),IF(D$3&gt;1,D$3+1,""),0),"")</f>
        <v/>
      </c>
      <c r="E214" s="99" t="str">
        <f ca="1">IFERROR(VLOOKUP($A214,INDIRECT("'"&amp;Publication!E$2-1&amp;"'!B4:R300"),IF(E$3&gt;1,E$3+1,""),0),"")</f>
        <v/>
      </c>
      <c r="F214" s="99" t="str">
        <f ca="1">IFERROR(VLOOKUP($A214,INDIRECT("'"&amp;Publication!F$2-1&amp;"'!B4:R300"),IF(F$3&gt;1,F$3+1,""),0),"")</f>
        <v/>
      </c>
      <c r="G214" s="99">
        <f ca="1">IFERROR(VLOOKUP($A214,INDIRECT("'"&amp;Publication!G$2-1&amp;"'!B4:R300"),IF(G$3&gt;1,G$3+1,""),0),"")</f>
        <v>5</v>
      </c>
      <c r="H214" s="99">
        <f ca="1">IFERROR(VLOOKUP($A214,INDIRECT("'"&amp;Publication!H$2-1&amp;"'!B4:R300"),IF(H$3&gt;1,H$3+1,""),0),"")</f>
        <v>5</v>
      </c>
      <c r="I214" s="99">
        <f ca="1">IFERROR(VLOOKUP($A214,INDIRECT("'"&amp;Publication!I$2-1&amp;"'!B4:R300"),IF(I$3&gt;1,I$3+1,""),0),"")</f>
        <v>15</v>
      </c>
      <c r="J214" s="99">
        <f ca="1">IFERROR(VLOOKUP($A214,INDIRECT("'"&amp;Publication!J$2-1&amp;"'!B4:R300"),IF(J$3&gt;1,J$3+1,""),0),"")</f>
        <v>15</v>
      </c>
      <c r="K214" s="99">
        <f ca="1">IFERROR(VLOOKUP($A214,INDIRECT("'"&amp;Publication!K$2-1&amp;"'!B4:R300"),IF(K$3&gt;1,K$3+1,""),0),"")</f>
        <v>10</v>
      </c>
      <c r="L214" s="99">
        <f ca="1">IFERROR(VLOOKUP($A214,INDIRECT("'"&amp;Publication!L$2-1&amp;"'!B4:R300"),IF(L$3&gt;1,L$3+1,""),0),"")</f>
        <v>15</v>
      </c>
      <c r="M214" s="99">
        <f ca="1">IFERROR(VLOOKUP($A214,INDIRECT("'"&amp;Publication!M$2-1&amp;"'!B4:R300"),IF(M$3&gt;1,M$3+1,""),0),"")</f>
        <v>0</v>
      </c>
      <c r="N214" s="99">
        <f ca="1">IFERROR(VLOOKUP($A214,INDIRECT("'"&amp;Publication!N$2-1&amp;"'!B4:R300"),IF(N$3&gt;1,N$3+1,""),0),"")</f>
        <v>0</v>
      </c>
      <c r="O214" s="99" t="str">
        <f ca="1">IFERROR(VLOOKUP($A214,INDIRECT("'"&amp;Publication!O$2-1&amp;"'!B4:R300"),IF(O$3&gt;1,O$3+1,""),0),"")</f>
        <v/>
      </c>
    </row>
    <row r="215" spans="1:15" ht="17.25" customHeight="1" x14ac:dyDescent="0.35">
      <c r="A215" s="100" t="s">
        <v>361</v>
      </c>
      <c r="B215" s="119" t="str">
        <f>IF(OR(ISBLANK(VLOOKUP(A215,'EUROSTAT-Code'!$A$3:$D$698,4,0)),ISNA(VLOOKUP(A215,'EUROSTAT-Code'!$A$3:$D$698,4,0))),"",VLOOKUP(A215,'EUROSTAT-Code'!$A$3:$D$698,4,0))</f>
        <v/>
      </c>
      <c r="C215" s="98" t="s">
        <v>1751</v>
      </c>
      <c r="D215" s="99" t="str">
        <f ca="1">IFERROR(VLOOKUP($A215,INDIRECT("'"&amp;Publication!D$2-1&amp;"'!B4:R300"),IF(D$3&gt;1,D$3+1,""),0),"")</f>
        <v/>
      </c>
      <c r="E215" s="99" t="str">
        <f ca="1">IFERROR(VLOOKUP($A215,INDIRECT("'"&amp;Publication!E$2-1&amp;"'!B4:R300"),IF(E$3&gt;1,E$3+1,""),0),"")</f>
        <v/>
      </c>
      <c r="F215" s="99" t="str">
        <f ca="1">IFERROR(VLOOKUP($A215,INDIRECT("'"&amp;Publication!F$2-1&amp;"'!B4:R300"),IF(F$3&gt;1,F$3+1,""),0),"")</f>
        <v/>
      </c>
      <c r="G215" s="99" t="str">
        <f ca="1">IFERROR(VLOOKUP($A215,INDIRECT("'"&amp;Publication!G$2-1&amp;"'!B4:R300"),IF(G$3&gt;1,G$3+1,""),0),"")</f>
        <v/>
      </c>
      <c r="H215" s="99" t="str">
        <f ca="1">IFERROR(VLOOKUP($A215,INDIRECT("'"&amp;Publication!H$2-1&amp;"'!B4:R300"),IF(H$3&gt;1,H$3+1,""),0),"")</f>
        <v/>
      </c>
      <c r="I215" s="99">
        <f ca="1">IFERROR(VLOOKUP($A215,INDIRECT("'"&amp;Publication!I$2-1&amp;"'!B4:R300"),IF(I$3&gt;1,I$3+1,""),0),"")</f>
        <v>0</v>
      </c>
      <c r="J215" s="99" t="str">
        <f ca="1">IFERROR(VLOOKUP($A215,INDIRECT("'"&amp;Publication!J$2-1&amp;"'!B4:R300"),IF(J$3&gt;1,J$3+1,""),0),"")</f>
        <v/>
      </c>
      <c r="K215" s="99">
        <f ca="1">IFERROR(VLOOKUP($A215,INDIRECT("'"&amp;Publication!K$2-1&amp;"'!B4:R300"),IF(K$3&gt;1,K$3+1,""),0),"")</f>
        <v>5</v>
      </c>
      <c r="L215" s="99" t="str">
        <f ca="1">IFERROR(VLOOKUP($A215,INDIRECT("'"&amp;Publication!L$2-1&amp;"'!B4:R300"),IF(L$3&gt;1,L$3+1,""),0),"")</f>
        <v/>
      </c>
      <c r="M215" s="99" t="str">
        <f ca="1">IFERROR(VLOOKUP($A215,INDIRECT("'"&amp;Publication!M$2-1&amp;"'!B4:R300"),IF(M$3&gt;1,M$3+1,""),0),"")</f>
        <v/>
      </c>
      <c r="N215" s="99" t="str">
        <f ca="1">IFERROR(VLOOKUP($A215,INDIRECT("'"&amp;Publication!N$2-1&amp;"'!B4:R300"),IF(N$3&gt;1,N$3+1,""),0),"")</f>
        <v/>
      </c>
      <c r="O215" s="99" t="str">
        <f ca="1">IFERROR(VLOOKUP($A215,INDIRECT("'"&amp;Publication!O$2-1&amp;"'!B4:R300"),IF(O$3&gt;1,O$3+1,""),0),"")</f>
        <v/>
      </c>
    </row>
    <row r="216" spans="1:15" ht="17.25" customHeight="1" x14ac:dyDescent="0.35">
      <c r="A216" s="100" t="s">
        <v>230</v>
      </c>
      <c r="B216" s="119" t="str">
        <f>IF(OR(ISBLANK(VLOOKUP(A216,'EUROSTAT-Code'!$A$3:$D$698,4,0)),ISNA(VLOOKUP(A216,'EUROSTAT-Code'!$A$3:$D$698,4,0))),"",VLOOKUP(A216,'EUROSTAT-Code'!$A$3:$D$698,4,0))</f>
        <v/>
      </c>
      <c r="C216" s="98" t="s">
        <v>1753</v>
      </c>
      <c r="D216" s="99">
        <f ca="1">IFERROR(VLOOKUP($A216,INDIRECT("'"&amp;Publication!D$2-1&amp;"'!B4:R300"),IF(D$3&gt;1,D$3+1,""),0),"")</f>
        <v>145</v>
      </c>
      <c r="E216" s="99">
        <f ca="1">IFERROR(VLOOKUP($A216,INDIRECT("'"&amp;Publication!E$2-1&amp;"'!B4:R300"),IF(E$3&gt;1,E$3+1,""),0),"")</f>
        <v>140</v>
      </c>
      <c r="F216" s="99">
        <f ca="1">IFERROR(VLOOKUP($A216,INDIRECT("'"&amp;Publication!F$2-1&amp;"'!B4:R300"),IF(F$3&gt;1,F$3+1,""),0),"")</f>
        <v>220</v>
      </c>
      <c r="G216" s="99">
        <f ca="1">IFERROR(VLOOKUP($A216,INDIRECT("'"&amp;Publication!G$2-1&amp;"'!B4:R300"),IF(G$3&gt;1,G$3+1,""),0),"")</f>
        <v>90</v>
      </c>
      <c r="H216" s="99">
        <f ca="1">IFERROR(VLOOKUP($A216,INDIRECT("'"&amp;Publication!H$2-1&amp;"'!B4:R300"),IF(H$3&gt;1,H$3+1,""),0),"")</f>
        <v>15</v>
      </c>
      <c r="I216" s="99">
        <f ca="1">IFERROR(VLOOKUP($A216,INDIRECT("'"&amp;Publication!I$2-1&amp;"'!B4:R300"),IF(I$3&gt;1,I$3+1,""),0),"")</f>
        <v>0</v>
      </c>
      <c r="J216" s="99">
        <f ca="1">IFERROR(VLOOKUP($A216,INDIRECT("'"&amp;Publication!J$2-1&amp;"'!B4:R300"),IF(J$3&gt;1,J$3+1,""),0),"")</f>
        <v>5</v>
      </c>
      <c r="K216" s="99">
        <f ca="1">IFERROR(VLOOKUP($A216,INDIRECT("'"&amp;Publication!K$2-1&amp;"'!B4:R300"),IF(K$3&gt;1,K$3+1,""),0),"")</f>
        <v>0</v>
      </c>
      <c r="L216" s="99">
        <f ca="1">IFERROR(VLOOKUP($A216,INDIRECT("'"&amp;Publication!L$2-1&amp;"'!B4:R300"),IF(L$3&gt;1,L$3+1,""),0),"")</f>
        <v>0</v>
      </c>
      <c r="M216" s="99">
        <f ca="1">IFERROR(VLOOKUP($A216,INDIRECT("'"&amp;Publication!M$2-1&amp;"'!B4:R300"),IF(M$3&gt;1,M$3+1,""),0),"")</f>
        <v>0</v>
      </c>
      <c r="N216" s="99" t="str">
        <f ca="1">IFERROR(VLOOKUP($A216,INDIRECT("'"&amp;Publication!N$2-1&amp;"'!B4:R300"),IF(N$3&gt;1,N$3+1,""),0),"")</f>
        <v/>
      </c>
      <c r="O216" s="99">
        <f ca="1">IFERROR(VLOOKUP($A216,INDIRECT("'"&amp;Publication!O$2-1&amp;"'!B4:R300"),IF(O$3&gt;1,O$3+1,""),0),"")</f>
        <v>0</v>
      </c>
    </row>
    <row r="217" spans="1:15" ht="17.25" customHeight="1" x14ac:dyDescent="0.35">
      <c r="A217" s="100" t="s">
        <v>232</v>
      </c>
      <c r="B217" s="119" t="str">
        <f>IF(OR(ISBLANK(VLOOKUP(A217,'EUROSTAT-Code'!$A$3:$D$698,4,0)),ISNA(VLOOKUP(A217,'EUROSTAT-Code'!$A$3:$D$698,4,0))),"",VLOOKUP(A217,'EUROSTAT-Code'!$A$3:$D$698,4,0))</f>
        <v>x</v>
      </c>
      <c r="C217" s="98" t="s">
        <v>1754</v>
      </c>
      <c r="D217" s="99">
        <f ca="1">IFERROR(VLOOKUP($A217,INDIRECT("'"&amp;Publication!D$2-1&amp;"'!B4:R300"),IF(D$3&gt;1,D$3+1,""),0),"")</f>
        <v>265</v>
      </c>
      <c r="E217" s="99">
        <f ca="1">IFERROR(VLOOKUP($A217,INDIRECT("'"&amp;Publication!E$2-1&amp;"'!B4:R300"),IF(E$3&gt;1,E$3+1,""),0),"")</f>
        <v>120</v>
      </c>
      <c r="F217" s="99">
        <f ca="1">IFERROR(VLOOKUP($A217,INDIRECT("'"&amp;Publication!F$2-1&amp;"'!B4:R300"),IF(F$3&gt;1,F$3+1,""),0),"")</f>
        <v>155</v>
      </c>
      <c r="G217" s="99">
        <f ca="1">IFERROR(VLOOKUP($A217,INDIRECT("'"&amp;Publication!G$2-1&amp;"'!B4:R300"),IF(G$3&gt;1,G$3+1,""),0),"")</f>
        <v>115</v>
      </c>
      <c r="H217" s="99">
        <f ca="1">IFERROR(VLOOKUP($A217,INDIRECT("'"&amp;Publication!H$2-1&amp;"'!B4:R300"),IF(H$3&gt;1,H$3+1,""),0),"")</f>
        <v>145</v>
      </c>
      <c r="I217" s="99">
        <f ca="1">IFERROR(VLOOKUP($A217,INDIRECT("'"&amp;Publication!I$2-1&amp;"'!B4:R300"),IF(I$3&gt;1,I$3+1,""),0),"")</f>
        <v>80</v>
      </c>
      <c r="J217" s="99">
        <f ca="1">IFERROR(VLOOKUP($A217,INDIRECT("'"&amp;Publication!J$2-1&amp;"'!B4:R300"),IF(J$3&gt;1,J$3+1,""),0),"")</f>
        <v>90</v>
      </c>
      <c r="K217" s="99">
        <f ca="1">IFERROR(VLOOKUP($A217,INDIRECT("'"&amp;Publication!K$2-1&amp;"'!B4:R300"),IF(K$3&gt;1,K$3+1,""),0),"")</f>
        <v>75</v>
      </c>
      <c r="L217" s="99">
        <f ca="1">IFERROR(VLOOKUP($A217,INDIRECT("'"&amp;Publication!L$2-1&amp;"'!B4:R300"),IF(L$3&gt;1,L$3+1,""),0),"")</f>
        <v>60</v>
      </c>
      <c r="M217" s="99">
        <f ca="1">IFERROR(VLOOKUP($A217,INDIRECT("'"&amp;Publication!M$2-1&amp;"'!B4:R300"),IF(M$3&gt;1,M$3+1,""),0),"")</f>
        <v>105</v>
      </c>
      <c r="N217" s="99">
        <f ca="1">IFERROR(VLOOKUP($A217,INDIRECT("'"&amp;Publication!N$2-1&amp;"'!B4:R300"),IF(N$3&gt;1,N$3+1,""),0),"")</f>
        <v>100</v>
      </c>
      <c r="O217" s="99">
        <f ca="1">IFERROR(VLOOKUP($A217,INDIRECT("'"&amp;Publication!O$2-1&amp;"'!B4:R300"),IF(O$3&gt;1,O$3+1,""),0),"")</f>
        <v>60</v>
      </c>
    </row>
    <row r="218" spans="1:15" ht="17.25" customHeight="1" x14ac:dyDescent="0.35">
      <c r="A218" s="100" t="s">
        <v>726</v>
      </c>
      <c r="B218" s="119" t="str">
        <f>IF(OR(ISBLANK(VLOOKUP(A218,'EUROSTAT-Code'!$A$3:$D$698,4,0)),ISNA(VLOOKUP(A218,'EUROSTAT-Code'!$A$3:$D$698,4,0))),"",VLOOKUP(A218,'EUROSTAT-Code'!$A$3:$D$698,4,0))</f>
        <v>x</v>
      </c>
      <c r="C218" s="98" t="s">
        <v>1290</v>
      </c>
      <c r="D218" s="99" t="str">
        <f ca="1">IFERROR(VLOOKUP($A218,INDIRECT("'"&amp;Publication!D$2-1&amp;"'!B4:R300"),IF(D$3&gt;1,D$3+1,""),0),"")</f>
        <v/>
      </c>
      <c r="E218" s="99">
        <f ca="1">IFERROR(VLOOKUP($A218,INDIRECT("'"&amp;Publication!E$2-1&amp;"'!B4:R300"),IF(E$3&gt;1,E$3+1,""),0),"")</f>
        <v>0</v>
      </c>
      <c r="F218" s="99" t="str">
        <f ca="1">IFERROR(VLOOKUP($A218,INDIRECT("'"&amp;Publication!F$2-1&amp;"'!B4:R300"),IF(F$3&gt;1,F$3+1,""),0),"")</f>
        <v/>
      </c>
      <c r="G218" s="99" t="str">
        <f ca="1">IFERROR(VLOOKUP($A218,INDIRECT("'"&amp;Publication!G$2-1&amp;"'!B4:R300"),IF(G$3&gt;1,G$3+1,""),0),"")</f>
        <v/>
      </c>
      <c r="H218" s="99" t="str">
        <f ca="1">IFERROR(VLOOKUP($A218,INDIRECT("'"&amp;Publication!H$2-1&amp;"'!B4:R300"),IF(H$3&gt;1,H$3+1,""),0),"")</f>
        <v/>
      </c>
      <c r="I218" s="99" t="str">
        <f ca="1">IFERROR(VLOOKUP($A218,INDIRECT("'"&amp;Publication!I$2-1&amp;"'!B4:R300"),IF(I$3&gt;1,I$3+1,""),0),"")</f>
        <v/>
      </c>
      <c r="J218" s="99" t="str">
        <f ca="1">IFERROR(VLOOKUP($A218,INDIRECT("'"&amp;Publication!J$2-1&amp;"'!B4:R300"),IF(J$3&gt;1,J$3+1,""),0),"")</f>
        <v/>
      </c>
      <c r="K218" s="99" t="str">
        <f ca="1">IFERROR(VLOOKUP($A218,INDIRECT("'"&amp;Publication!K$2-1&amp;"'!B4:R300"),IF(K$3&gt;1,K$3+1,""),0),"")</f>
        <v/>
      </c>
      <c r="L218" s="99" t="str">
        <f ca="1">IFERROR(VLOOKUP($A218,INDIRECT("'"&amp;Publication!L$2-1&amp;"'!B4:R300"),IF(L$3&gt;1,L$3+1,""),0),"")</f>
        <v/>
      </c>
      <c r="M218" s="99" t="str">
        <f ca="1">IFERROR(VLOOKUP($A218,INDIRECT("'"&amp;Publication!M$2-1&amp;"'!B4:R300"),IF(M$3&gt;1,M$3+1,""),0),"")</f>
        <v/>
      </c>
      <c r="N218" s="99" t="str">
        <f ca="1">IFERROR(VLOOKUP($A218,INDIRECT("'"&amp;Publication!N$2-1&amp;"'!B4:R300"),IF(N$3&gt;1,N$3+1,""),0),"")</f>
        <v/>
      </c>
      <c r="O218" s="99" t="str">
        <f ca="1">IFERROR(VLOOKUP($A218,INDIRECT("'"&amp;Publication!O$2-1&amp;"'!B4:R300"),IF(O$3&gt;1,O$3+1,""),0),"")</f>
        <v/>
      </c>
    </row>
    <row r="219" spans="1:15" ht="17.25" customHeight="1" x14ac:dyDescent="0.35">
      <c r="A219" s="100" t="s">
        <v>234</v>
      </c>
      <c r="B219" s="119" t="str">
        <f>IF(OR(ISBLANK(VLOOKUP(A219,'EUROSTAT-Code'!$A$3:$D$698,4,0)),ISNA(VLOOKUP(A219,'EUROSTAT-Code'!$A$3:$D$698,4,0))),"",VLOOKUP(A219,'EUROSTAT-Code'!$A$3:$D$698,4,0))</f>
        <v>x</v>
      </c>
      <c r="C219" s="98" t="s">
        <v>1292</v>
      </c>
      <c r="D219" s="99">
        <f ca="1">IFERROR(VLOOKUP($A219,INDIRECT("'"&amp;Publication!D$2-1&amp;"'!B4:R300"),IF(D$3&gt;1,D$3+1,""),0),"")</f>
        <v>5</v>
      </c>
      <c r="E219" s="99">
        <f ca="1">IFERROR(VLOOKUP($A219,INDIRECT("'"&amp;Publication!E$2-1&amp;"'!B4:R300"),IF(E$3&gt;1,E$3+1,""),0),"")</f>
        <v>40</v>
      </c>
      <c r="F219" s="99">
        <f ca="1">IFERROR(VLOOKUP($A219,INDIRECT("'"&amp;Publication!F$2-1&amp;"'!B4:R300"),IF(F$3&gt;1,F$3+1,""),0),"")</f>
        <v>15</v>
      </c>
      <c r="G219" s="99" t="str">
        <f ca="1">IFERROR(VLOOKUP($A219,INDIRECT("'"&amp;Publication!G$2-1&amp;"'!B4:R300"),IF(G$3&gt;1,G$3+1,""),0),"")</f>
        <v/>
      </c>
      <c r="H219" s="99">
        <f ca="1">IFERROR(VLOOKUP($A219,INDIRECT("'"&amp;Publication!H$2-1&amp;"'!B4:R300"),IF(H$3&gt;1,H$3+1,""),0),"")</f>
        <v>5</v>
      </c>
      <c r="I219" s="99" t="str">
        <f ca="1">IFERROR(VLOOKUP($A219,INDIRECT("'"&amp;Publication!I$2-1&amp;"'!B4:R300"),IF(I$3&gt;1,I$3+1,""),0),"")</f>
        <v/>
      </c>
      <c r="J219" s="99" t="str">
        <f ca="1">IFERROR(VLOOKUP($A219,INDIRECT("'"&amp;Publication!J$2-1&amp;"'!B4:R300"),IF(J$3&gt;1,J$3+1,""),0),"")</f>
        <v/>
      </c>
      <c r="K219" s="99" t="str">
        <f ca="1">IFERROR(VLOOKUP($A219,INDIRECT("'"&amp;Publication!K$2-1&amp;"'!B4:R300"),IF(K$3&gt;1,K$3+1,""),0),"")</f>
        <v/>
      </c>
      <c r="L219" s="99" t="str">
        <f ca="1">IFERROR(VLOOKUP($A219,INDIRECT("'"&amp;Publication!L$2-1&amp;"'!B4:R300"),IF(L$3&gt;1,L$3+1,""),0),"")</f>
        <v/>
      </c>
      <c r="M219" s="99" t="str">
        <f ca="1">IFERROR(VLOOKUP($A219,INDIRECT("'"&amp;Publication!M$2-1&amp;"'!B4:R300"),IF(M$3&gt;1,M$3+1,""),0),"")</f>
        <v/>
      </c>
      <c r="N219" s="99" t="str">
        <f ca="1">IFERROR(VLOOKUP($A219,INDIRECT("'"&amp;Publication!N$2-1&amp;"'!B4:R300"),IF(N$3&gt;1,N$3+1,""),0),"")</f>
        <v/>
      </c>
      <c r="O219" s="99" t="str">
        <f ca="1">IFERROR(VLOOKUP($A219,INDIRECT("'"&amp;Publication!O$2-1&amp;"'!B4:R300"),IF(O$3&gt;1,O$3+1,""),0),"")</f>
        <v/>
      </c>
    </row>
    <row r="220" spans="1:15" ht="17.25" customHeight="1" x14ac:dyDescent="0.35">
      <c r="A220" s="100" t="s">
        <v>300</v>
      </c>
      <c r="B220" s="119" t="str">
        <f>IF(OR(ISBLANK(VLOOKUP(A220,'EUROSTAT-Code'!$A$3:$D$698,4,0)),ISNA(VLOOKUP(A220,'EUROSTAT-Code'!$A$3:$D$698,4,0))),"",VLOOKUP(A220,'EUROSTAT-Code'!$A$3:$D$698,4,0))</f>
        <v/>
      </c>
      <c r="C220" s="98" t="s">
        <v>1762</v>
      </c>
      <c r="D220" s="99" t="str">
        <f ca="1">IFERROR(VLOOKUP($A220,INDIRECT("'"&amp;Publication!D$2-1&amp;"'!B4:R300"),IF(D$3&gt;1,D$3+1,""),0),"")</f>
        <v/>
      </c>
      <c r="E220" s="99" t="str">
        <f ca="1">IFERROR(VLOOKUP($A220,INDIRECT("'"&amp;Publication!E$2-1&amp;"'!B4:R300"),IF(E$3&gt;1,E$3+1,""),0),"")</f>
        <v/>
      </c>
      <c r="F220" s="99">
        <f ca="1">IFERROR(VLOOKUP($A220,INDIRECT("'"&amp;Publication!F$2-1&amp;"'!B4:R300"),IF(F$3&gt;1,F$3+1,""),0),"")</f>
        <v>35</v>
      </c>
      <c r="G220" s="99" t="str">
        <f ca="1">IFERROR(VLOOKUP($A220,INDIRECT("'"&amp;Publication!G$2-1&amp;"'!B4:R300"),IF(G$3&gt;1,G$3+1,""),0),"")</f>
        <v/>
      </c>
      <c r="H220" s="99" t="str">
        <f ca="1">IFERROR(VLOOKUP($A220,INDIRECT("'"&amp;Publication!H$2-1&amp;"'!B4:R300"),IF(H$3&gt;1,H$3+1,""),0),"")</f>
        <v/>
      </c>
      <c r="I220" s="99" t="str">
        <f ca="1">IFERROR(VLOOKUP($A220,INDIRECT("'"&amp;Publication!I$2-1&amp;"'!B4:R300"),IF(I$3&gt;1,I$3+1,""),0),"")</f>
        <v/>
      </c>
      <c r="J220" s="99" t="str">
        <f ca="1">IFERROR(VLOOKUP($A220,INDIRECT("'"&amp;Publication!J$2-1&amp;"'!B4:R300"),IF(J$3&gt;1,J$3+1,""),0),"")</f>
        <v/>
      </c>
      <c r="K220" s="99" t="str">
        <f ca="1">IFERROR(VLOOKUP($A220,INDIRECT("'"&amp;Publication!K$2-1&amp;"'!B4:R300"),IF(K$3&gt;1,K$3+1,""),0),"")</f>
        <v/>
      </c>
      <c r="L220" s="99" t="str">
        <f ca="1">IFERROR(VLOOKUP($A220,INDIRECT("'"&amp;Publication!L$2-1&amp;"'!B4:R300"),IF(L$3&gt;1,L$3+1,""),0),"")</f>
        <v/>
      </c>
      <c r="M220" s="99">
        <f ca="1">IFERROR(VLOOKUP($A220,INDIRECT("'"&amp;Publication!M$2-1&amp;"'!B4:R300"),IF(M$3&gt;1,M$3+1,""),0),"")</f>
        <v>5</v>
      </c>
      <c r="N220" s="99">
        <f ca="1">IFERROR(VLOOKUP($A220,INDIRECT("'"&amp;Publication!N$2-1&amp;"'!B4:R300"),IF(N$3&gt;1,N$3+1,""),0),"")</f>
        <v>0</v>
      </c>
      <c r="O220" s="99">
        <f ca="1">IFERROR(VLOOKUP($A220,INDIRECT("'"&amp;Publication!O$2-1&amp;"'!B4:R300"),IF(O$3&gt;1,O$3+1,""),0),"")</f>
        <v>10</v>
      </c>
    </row>
    <row r="221" spans="1:15" ht="17.25" customHeight="1" x14ac:dyDescent="0.35">
      <c r="A221" s="100" t="s">
        <v>743</v>
      </c>
      <c r="B221" s="119" t="str">
        <f>IF(OR(ISBLANK(VLOOKUP(A221,'EUROSTAT-Code'!$A$3:$D$698,4,0)),ISNA(VLOOKUP(A221,'EUROSTAT-Code'!$A$3:$D$698,4,0))),"",VLOOKUP(A221,'EUROSTAT-Code'!$A$3:$D$698,4,0))</f>
        <v/>
      </c>
      <c r="C221" s="98" t="s">
        <v>1765</v>
      </c>
      <c r="D221" s="99">
        <f ca="1">IFERROR(VLOOKUP($A221,INDIRECT("'"&amp;Publication!D$2-1&amp;"'!B4:R300"),IF(D$3&gt;1,D$3+1,""),0),"")</f>
        <v>0</v>
      </c>
      <c r="E221" s="99">
        <f ca="1">IFERROR(VLOOKUP($A221,INDIRECT("'"&amp;Publication!E$2-1&amp;"'!B4:R300"),IF(E$3&gt;1,E$3+1,""),0),"")</f>
        <v>0</v>
      </c>
      <c r="F221" s="99" t="str">
        <f ca="1">IFERROR(VLOOKUP($A221,INDIRECT("'"&amp;Publication!F$2-1&amp;"'!B4:R300"),IF(F$3&gt;1,F$3+1,""),0),"")</f>
        <v/>
      </c>
      <c r="G221" s="99" t="str">
        <f ca="1">IFERROR(VLOOKUP($A221,INDIRECT("'"&amp;Publication!G$2-1&amp;"'!B4:R300"),IF(G$3&gt;1,G$3+1,""),0),"")</f>
        <v/>
      </c>
      <c r="H221" s="99" t="str">
        <f ca="1">IFERROR(VLOOKUP($A221,INDIRECT("'"&amp;Publication!H$2-1&amp;"'!B4:R300"),IF(H$3&gt;1,H$3+1,""),0),"")</f>
        <v/>
      </c>
      <c r="I221" s="99" t="str">
        <f ca="1">IFERROR(VLOOKUP($A221,INDIRECT("'"&amp;Publication!I$2-1&amp;"'!B4:R300"),IF(I$3&gt;1,I$3+1,""),0),"")</f>
        <v/>
      </c>
      <c r="J221" s="99" t="str">
        <f ca="1">IFERROR(VLOOKUP($A221,INDIRECT("'"&amp;Publication!J$2-1&amp;"'!B4:R300"),IF(J$3&gt;1,J$3+1,""),0),"")</f>
        <v/>
      </c>
      <c r="K221" s="99" t="str">
        <f ca="1">IFERROR(VLOOKUP($A221,INDIRECT("'"&amp;Publication!K$2-1&amp;"'!B4:R300"),IF(K$3&gt;1,K$3+1,""),0),"")</f>
        <v/>
      </c>
      <c r="L221" s="99" t="str">
        <f ca="1">IFERROR(VLOOKUP($A221,INDIRECT("'"&amp;Publication!L$2-1&amp;"'!B4:R300"),IF(L$3&gt;1,L$3+1,""),0),"")</f>
        <v/>
      </c>
      <c r="M221" s="99" t="str">
        <f ca="1">IFERROR(VLOOKUP($A221,INDIRECT("'"&amp;Publication!M$2-1&amp;"'!B4:R300"),IF(M$3&gt;1,M$3+1,""),0),"")</f>
        <v/>
      </c>
      <c r="N221" s="99" t="str">
        <f ca="1">IFERROR(VLOOKUP($A221,INDIRECT("'"&amp;Publication!N$2-1&amp;"'!B4:R300"),IF(N$3&gt;1,N$3+1,""),0),"")</f>
        <v/>
      </c>
      <c r="O221" s="99" t="str">
        <f ca="1">IFERROR(VLOOKUP($A221,INDIRECT("'"&amp;Publication!O$2-1&amp;"'!B4:R300"),IF(O$3&gt;1,O$3+1,""),0),"")</f>
        <v/>
      </c>
    </row>
    <row r="222" spans="1:15" ht="17.25" customHeight="1" x14ac:dyDescent="0.35">
      <c r="A222" s="100" t="s">
        <v>754</v>
      </c>
      <c r="B222" s="119" t="str">
        <f>IF(OR(ISBLANK(VLOOKUP(A222,'EUROSTAT-Code'!$A$3:$D$698,4,0)),ISNA(VLOOKUP(A222,'EUROSTAT-Code'!$A$3:$D$698,4,0))),"",VLOOKUP(A222,'EUROSTAT-Code'!$A$3:$D$698,4,0))</f>
        <v/>
      </c>
      <c r="C222" s="98" t="s">
        <v>1775</v>
      </c>
      <c r="D222" s="99" t="str">
        <f ca="1">IFERROR(VLOOKUP($A222,INDIRECT("'"&amp;Publication!D$2-1&amp;"'!B4:R300"),IF(D$3&gt;1,D$3+1,""),0),"")</f>
        <v/>
      </c>
      <c r="E222" s="99" t="str">
        <f ca="1">IFERROR(VLOOKUP($A222,INDIRECT("'"&amp;Publication!E$2-1&amp;"'!B4:R300"),IF(E$3&gt;1,E$3+1,""),0),"")</f>
        <v/>
      </c>
      <c r="F222" s="99" t="str">
        <f ca="1">IFERROR(VLOOKUP($A222,INDIRECT("'"&amp;Publication!F$2-1&amp;"'!B4:R300"),IF(F$3&gt;1,F$3+1,""),0),"")</f>
        <v/>
      </c>
      <c r="G222" s="99" t="str">
        <f ca="1">IFERROR(VLOOKUP($A222,INDIRECT("'"&amp;Publication!G$2-1&amp;"'!B4:R300"),IF(G$3&gt;1,G$3+1,""),0),"")</f>
        <v/>
      </c>
      <c r="H222" s="99" t="str">
        <f ca="1">IFERROR(VLOOKUP($A222,INDIRECT("'"&amp;Publication!H$2-1&amp;"'!B4:R300"),IF(H$3&gt;1,H$3+1,""),0),"")</f>
        <v/>
      </c>
      <c r="I222" s="99" t="str">
        <f ca="1">IFERROR(VLOOKUP($A222,INDIRECT("'"&amp;Publication!I$2-1&amp;"'!B4:R300"),IF(I$3&gt;1,I$3+1,""),0),"")</f>
        <v/>
      </c>
      <c r="J222" s="99" t="str">
        <f ca="1">IFERROR(VLOOKUP($A222,INDIRECT("'"&amp;Publication!J$2-1&amp;"'!B4:R300"),IF(J$3&gt;1,J$3+1,""),0),"")</f>
        <v/>
      </c>
      <c r="K222" s="99" t="str">
        <f ca="1">IFERROR(VLOOKUP($A222,INDIRECT("'"&amp;Publication!K$2-1&amp;"'!B4:R300"),IF(K$3&gt;1,K$3+1,""),0),"")</f>
        <v/>
      </c>
      <c r="L222" s="99">
        <f ca="1">IFERROR(VLOOKUP($A222,INDIRECT("'"&amp;Publication!L$2-1&amp;"'!B4:R300"),IF(L$3&gt;1,L$3+1,""),0),"")</f>
        <v>0</v>
      </c>
      <c r="M222" s="99" t="str">
        <f ca="1">IFERROR(VLOOKUP($A222,INDIRECT("'"&amp;Publication!M$2-1&amp;"'!B4:R300"),IF(M$3&gt;1,M$3+1,""),0),"")</f>
        <v/>
      </c>
      <c r="N222" s="99">
        <f ca="1">IFERROR(VLOOKUP($A222,INDIRECT("'"&amp;Publication!N$2-1&amp;"'!B4:R300"),IF(N$3&gt;1,N$3+1,""),0),"")</f>
        <v>0</v>
      </c>
      <c r="O222" s="99" t="str">
        <f ca="1">IFERROR(VLOOKUP($A222,INDIRECT("'"&amp;Publication!O$2-1&amp;"'!B4:R300"),IF(O$3&gt;1,O$3+1,""),0),"")</f>
        <v/>
      </c>
    </row>
    <row r="223" spans="1:15" ht="17.25" customHeight="1" x14ac:dyDescent="0.35">
      <c r="A223" s="100" t="s">
        <v>762</v>
      </c>
      <c r="B223" s="119" t="str">
        <f>IF(OR(ISBLANK(VLOOKUP(A223,'EUROSTAT-Code'!$A$3:$D$698,4,0)),ISNA(VLOOKUP(A223,'EUROSTAT-Code'!$A$3:$D$698,4,0))),"",VLOOKUP(A223,'EUROSTAT-Code'!$A$3:$D$698,4,0))</f>
        <v/>
      </c>
      <c r="C223" s="98" t="s">
        <v>1778</v>
      </c>
      <c r="D223" s="99" t="str">
        <f ca="1">IFERROR(VLOOKUP($A223,INDIRECT("'"&amp;Publication!D$2-1&amp;"'!B4:R300"),IF(D$3&gt;1,D$3+1,""),0),"")</f>
        <v/>
      </c>
      <c r="E223" s="99" t="str">
        <f ca="1">IFERROR(VLOOKUP($A223,INDIRECT("'"&amp;Publication!E$2-1&amp;"'!B4:R300"),IF(E$3&gt;1,E$3+1,""),0),"")</f>
        <v/>
      </c>
      <c r="F223" s="99" t="str">
        <f ca="1">IFERROR(VLOOKUP($A223,INDIRECT("'"&amp;Publication!F$2-1&amp;"'!B4:R300"),IF(F$3&gt;1,F$3+1,""),0),"")</f>
        <v/>
      </c>
      <c r="G223" s="99" t="str">
        <f ca="1">IFERROR(VLOOKUP($A223,INDIRECT("'"&amp;Publication!G$2-1&amp;"'!B4:R300"),IF(G$3&gt;1,G$3+1,""),0),"")</f>
        <v/>
      </c>
      <c r="H223" s="99" t="str">
        <f ca="1">IFERROR(VLOOKUP($A223,INDIRECT("'"&amp;Publication!H$2-1&amp;"'!B4:R300"),IF(H$3&gt;1,H$3+1,""),0),"")</f>
        <v/>
      </c>
      <c r="I223" s="99" t="str">
        <f ca="1">IFERROR(VLOOKUP($A223,INDIRECT("'"&amp;Publication!I$2-1&amp;"'!B4:R300"),IF(I$3&gt;1,I$3+1,""),0),"")</f>
        <v/>
      </c>
      <c r="J223" s="99" t="str">
        <f ca="1">IFERROR(VLOOKUP($A223,INDIRECT("'"&amp;Publication!J$2-1&amp;"'!B4:R300"),IF(J$3&gt;1,J$3+1,""),0),"")</f>
        <v/>
      </c>
      <c r="K223" s="99" t="str">
        <f ca="1">IFERROR(VLOOKUP($A223,INDIRECT("'"&amp;Publication!K$2-1&amp;"'!B4:R300"),IF(K$3&gt;1,K$3+1,""),0),"")</f>
        <v/>
      </c>
      <c r="L223" s="99" t="str">
        <f ca="1">IFERROR(VLOOKUP($A223,INDIRECT("'"&amp;Publication!L$2-1&amp;"'!B4:R300"),IF(L$3&gt;1,L$3+1,""),0),"")</f>
        <v/>
      </c>
      <c r="M223" s="99" t="str">
        <f ca="1">IFERROR(VLOOKUP($A223,INDIRECT("'"&amp;Publication!M$2-1&amp;"'!B4:R300"),IF(M$3&gt;1,M$3+1,""),0),"")</f>
        <v/>
      </c>
      <c r="N223" s="99" t="str">
        <f ca="1">IFERROR(VLOOKUP($A223,INDIRECT("'"&amp;Publication!N$2-1&amp;"'!B4:R300"),IF(N$3&gt;1,N$3+1,""),0),"")</f>
        <v/>
      </c>
      <c r="O223" s="99" t="str">
        <f ca="1">IFERROR(VLOOKUP($A223,INDIRECT("'"&amp;Publication!O$2-1&amp;"'!B4:R300"),IF(O$3&gt;1,O$3+1,""),0),"")</f>
        <v/>
      </c>
    </row>
    <row r="224" spans="1:15" ht="17.25" customHeight="1" x14ac:dyDescent="0.35">
      <c r="A224" s="100" t="s">
        <v>362</v>
      </c>
      <c r="B224" s="119" t="str">
        <f>IF(OR(ISBLANK(VLOOKUP(A224,'EUROSTAT-Code'!$A$3:$D$698,4,0)),ISNA(VLOOKUP(A224,'EUROSTAT-Code'!$A$3:$D$698,4,0))),"",VLOOKUP(A224,'EUROSTAT-Code'!$A$3:$D$698,4,0))</f>
        <v/>
      </c>
      <c r="C224" s="98" t="s">
        <v>1782</v>
      </c>
      <c r="D224" s="99" t="str">
        <f ca="1">IFERROR(VLOOKUP($A224,INDIRECT("'"&amp;Publication!D$2-1&amp;"'!B4:R300"),IF(D$3&gt;1,D$3+1,""),0),"")</f>
        <v/>
      </c>
      <c r="E224" s="99" t="str">
        <f ca="1">IFERROR(VLOOKUP($A224,INDIRECT("'"&amp;Publication!E$2-1&amp;"'!B4:R300"),IF(E$3&gt;1,E$3+1,""),0),"")</f>
        <v/>
      </c>
      <c r="F224" s="99" t="str">
        <f ca="1">IFERROR(VLOOKUP($A224,INDIRECT("'"&amp;Publication!F$2-1&amp;"'!B4:R300"),IF(F$3&gt;1,F$3+1,""),0),"")</f>
        <v/>
      </c>
      <c r="G224" s="99" t="str">
        <f ca="1">IFERROR(VLOOKUP($A224,INDIRECT("'"&amp;Publication!G$2-1&amp;"'!B4:R300"),IF(G$3&gt;1,G$3+1,""),0),"")</f>
        <v/>
      </c>
      <c r="H224" s="99" t="str">
        <f ca="1">IFERROR(VLOOKUP($A224,INDIRECT("'"&amp;Publication!H$2-1&amp;"'!B4:R300"),IF(H$3&gt;1,H$3+1,""),0),"")</f>
        <v/>
      </c>
      <c r="I224" s="99">
        <f ca="1">IFERROR(VLOOKUP($A224,INDIRECT("'"&amp;Publication!I$2-1&amp;"'!B4:R300"),IF(I$3&gt;1,I$3+1,""),0),"")</f>
        <v>0</v>
      </c>
      <c r="J224" s="99" t="str">
        <f ca="1">IFERROR(VLOOKUP($A224,INDIRECT("'"&amp;Publication!J$2-1&amp;"'!B4:R300"),IF(J$3&gt;1,J$3+1,""),0),"")</f>
        <v/>
      </c>
      <c r="K224" s="99" t="str">
        <f ca="1">IFERROR(VLOOKUP($A224,INDIRECT("'"&amp;Publication!K$2-1&amp;"'!B4:R300"),IF(K$3&gt;1,K$3+1,""),0),"")</f>
        <v/>
      </c>
      <c r="L224" s="99" t="str">
        <f ca="1">IFERROR(VLOOKUP($A224,INDIRECT("'"&amp;Publication!L$2-1&amp;"'!B4:R300"),IF(L$3&gt;1,L$3+1,""),0),"")</f>
        <v/>
      </c>
      <c r="M224" s="99" t="str">
        <f ca="1">IFERROR(VLOOKUP($A224,INDIRECT("'"&amp;Publication!M$2-1&amp;"'!B4:R300"),IF(M$3&gt;1,M$3+1,""),0),"")</f>
        <v/>
      </c>
      <c r="N224" s="99" t="str">
        <f ca="1">IFERROR(VLOOKUP($A224,INDIRECT("'"&amp;Publication!N$2-1&amp;"'!B4:R300"),IF(N$3&gt;1,N$3+1,""),0),"")</f>
        <v/>
      </c>
      <c r="O224" s="99" t="str">
        <f ca="1">IFERROR(VLOOKUP($A224,INDIRECT("'"&amp;Publication!O$2-1&amp;"'!B4:R300"),IF(O$3&gt;1,O$3+1,""),0),"")</f>
        <v/>
      </c>
    </row>
    <row r="225" spans="1:15" ht="17.25" customHeight="1" x14ac:dyDescent="0.35">
      <c r="A225" s="100" t="s">
        <v>236</v>
      </c>
      <c r="B225" s="119" t="str">
        <f>IF(OR(ISBLANK(VLOOKUP(A225,'EUROSTAT-Code'!$A$3:$D$698,4,0)),ISNA(VLOOKUP(A225,'EUROSTAT-Code'!$A$3:$D$698,4,0))),"",VLOOKUP(A225,'EUROSTAT-Code'!$A$3:$D$698,4,0))</f>
        <v/>
      </c>
      <c r="C225" s="98" t="s">
        <v>1326</v>
      </c>
      <c r="D225" s="99" t="str">
        <f ca="1">IFERROR(VLOOKUP($A225,INDIRECT("'"&amp;Publication!D$2-1&amp;"'!B4:R300"),IF(D$3&gt;1,D$3+1,""),0),"")</f>
        <v/>
      </c>
      <c r="E225" s="99" t="str">
        <f ca="1">IFERROR(VLOOKUP($A225,INDIRECT("'"&amp;Publication!E$2-1&amp;"'!B4:R300"),IF(E$3&gt;1,E$3+1,""),0),"")</f>
        <v/>
      </c>
      <c r="F225" s="99">
        <f ca="1">IFERROR(VLOOKUP($A225,INDIRECT("'"&amp;Publication!F$2-1&amp;"'!B4:R300"),IF(F$3&gt;1,F$3+1,""),0),"")</f>
        <v>5</v>
      </c>
      <c r="G225" s="99">
        <f ca="1">IFERROR(VLOOKUP($A225,INDIRECT("'"&amp;Publication!G$2-1&amp;"'!B4:R300"),IF(G$3&gt;1,G$3+1,""),0),"")</f>
        <v>10</v>
      </c>
      <c r="H225" s="99">
        <f ca="1">IFERROR(VLOOKUP($A225,INDIRECT("'"&amp;Publication!H$2-1&amp;"'!B4:R300"),IF(H$3&gt;1,H$3+1,""),0),"")</f>
        <v>5</v>
      </c>
      <c r="I225" s="99" t="str">
        <f ca="1">IFERROR(VLOOKUP($A225,INDIRECT("'"&amp;Publication!I$2-1&amp;"'!B4:R300"),IF(I$3&gt;1,I$3+1,""),0),"")</f>
        <v/>
      </c>
      <c r="J225" s="99" t="str">
        <f ca="1">IFERROR(VLOOKUP($A225,INDIRECT("'"&amp;Publication!J$2-1&amp;"'!B4:R300"),IF(J$3&gt;1,J$3+1,""),0),"")</f>
        <v/>
      </c>
      <c r="K225" s="99" t="str">
        <f ca="1">IFERROR(VLOOKUP($A225,INDIRECT("'"&amp;Publication!K$2-1&amp;"'!B4:R300"),IF(K$3&gt;1,K$3+1,""),0),"")</f>
        <v/>
      </c>
      <c r="L225" s="99" t="str">
        <f ca="1">IFERROR(VLOOKUP($A225,INDIRECT("'"&amp;Publication!L$2-1&amp;"'!B4:R300"),IF(L$3&gt;1,L$3+1,""),0),"")</f>
        <v/>
      </c>
      <c r="M225" s="99">
        <f ca="1">IFERROR(VLOOKUP($A225,INDIRECT("'"&amp;Publication!M$2-1&amp;"'!B4:R300"),IF(M$3&gt;1,M$3+1,""),0),"")</f>
        <v>5</v>
      </c>
      <c r="N225" s="99">
        <f ca="1">IFERROR(VLOOKUP($A225,INDIRECT("'"&amp;Publication!N$2-1&amp;"'!B4:R300"),IF(N$3&gt;1,N$3+1,""),0),"")</f>
        <v>5</v>
      </c>
      <c r="O225" s="99">
        <f ca="1">IFERROR(VLOOKUP($A225,INDIRECT("'"&amp;Publication!O$2-1&amp;"'!B4:R300"),IF(O$3&gt;1,O$3+1,""),0),"")</f>
        <v>5</v>
      </c>
    </row>
    <row r="226" spans="1:15" ht="17.25" customHeight="1" x14ac:dyDescent="0.35">
      <c r="A226" s="100" t="s">
        <v>302</v>
      </c>
      <c r="B226" s="119" t="str">
        <f>IF(OR(ISBLANK(VLOOKUP(A226,'EUROSTAT-Code'!$A$3:$D$698,4,0)),ISNA(VLOOKUP(A226,'EUROSTAT-Code'!$A$3:$D$698,4,0))),"",VLOOKUP(A226,'EUROSTAT-Code'!$A$3:$D$698,4,0))</f>
        <v>x</v>
      </c>
      <c r="C226" s="98" t="s">
        <v>1334</v>
      </c>
      <c r="D226" s="99" t="str">
        <f ca="1">IFERROR(VLOOKUP($A226,INDIRECT("'"&amp;Publication!D$2-1&amp;"'!B4:R300"),IF(D$3&gt;1,D$3+1,""),0),"")</f>
        <v/>
      </c>
      <c r="E226" s="99">
        <f ca="1">IFERROR(VLOOKUP($A226,INDIRECT("'"&amp;Publication!E$2-1&amp;"'!B4:R300"),IF(E$3&gt;1,E$3+1,""),0),"")</f>
        <v>5</v>
      </c>
      <c r="F226" s="99">
        <f ca="1">IFERROR(VLOOKUP($A226,INDIRECT("'"&amp;Publication!F$2-1&amp;"'!B4:R300"),IF(F$3&gt;1,F$3+1,""),0),"")</f>
        <v>20</v>
      </c>
      <c r="G226" s="99">
        <f ca="1">IFERROR(VLOOKUP($A226,INDIRECT("'"&amp;Publication!G$2-1&amp;"'!B4:R300"),IF(G$3&gt;1,G$3+1,""),0),"")</f>
        <v>0</v>
      </c>
      <c r="H226" s="99">
        <f ca="1">IFERROR(VLOOKUP($A226,INDIRECT("'"&amp;Publication!H$2-1&amp;"'!B4:R300"),IF(H$3&gt;1,H$3+1,""),0),"")</f>
        <v>0</v>
      </c>
      <c r="I226" s="99" t="str">
        <f ca="1">IFERROR(VLOOKUP($A226,INDIRECT("'"&amp;Publication!I$2-1&amp;"'!B4:R300"),IF(I$3&gt;1,I$3+1,""),0),"")</f>
        <v/>
      </c>
      <c r="J226" s="99">
        <f ca="1">IFERROR(VLOOKUP($A226,INDIRECT("'"&amp;Publication!J$2-1&amp;"'!B4:R300"),IF(J$3&gt;1,J$3+1,""),0),"")</f>
        <v>0</v>
      </c>
      <c r="K226" s="99" t="str">
        <f ca="1">IFERROR(VLOOKUP($A226,INDIRECT("'"&amp;Publication!K$2-1&amp;"'!B4:R300"),IF(K$3&gt;1,K$3+1,""),0),"")</f>
        <v/>
      </c>
      <c r="L226" s="99" t="str">
        <f ca="1">IFERROR(VLOOKUP($A226,INDIRECT("'"&amp;Publication!L$2-1&amp;"'!B4:R300"),IF(L$3&gt;1,L$3+1,""),0),"")</f>
        <v/>
      </c>
      <c r="M226" s="99" t="str">
        <f ca="1">IFERROR(VLOOKUP($A226,INDIRECT("'"&amp;Publication!M$2-1&amp;"'!B4:R300"),IF(M$3&gt;1,M$3+1,""),0),"")</f>
        <v/>
      </c>
      <c r="N226" s="99" t="str">
        <f ca="1">IFERROR(VLOOKUP($A226,INDIRECT("'"&amp;Publication!N$2-1&amp;"'!B4:R300"),IF(N$3&gt;1,N$3+1,""),0),"")</f>
        <v/>
      </c>
      <c r="O226" s="99" t="str">
        <f ca="1">IFERROR(VLOOKUP($A226,INDIRECT("'"&amp;Publication!O$2-1&amp;"'!B4:R300"),IF(O$3&gt;1,O$3+1,""),0),"")</f>
        <v/>
      </c>
    </row>
    <row r="227" spans="1:15" ht="17.25" customHeight="1" x14ac:dyDescent="0.35">
      <c r="A227" s="100" t="s">
        <v>240</v>
      </c>
      <c r="B227" s="119" t="str">
        <f>IF(OR(ISBLANK(VLOOKUP(A227,'EUROSTAT-Code'!$A$3:$D$698,4,0)),ISNA(VLOOKUP(A227,'EUROSTAT-Code'!$A$3:$D$698,4,0))),"",VLOOKUP(A227,'EUROSTAT-Code'!$A$3:$D$698,4,0))</f>
        <v/>
      </c>
      <c r="C227" s="98" t="s">
        <v>1788</v>
      </c>
      <c r="D227" s="99">
        <f ca="1">IFERROR(VLOOKUP($A227,INDIRECT("'"&amp;Publication!D$2-1&amp;"'!B4:R300"),IF(D$3&gt;1,D$3+1,""),0),"")</f>
        <v>20</v>
      </c>
      <c r="E227" s="99">
        <f ca="1">IFERROR(VLOOKUP($A227,INDIRECT("'"&amp;Publication!E$2-1&amp;"'!B4:R300"),IF(E$3&gt;1,E$3+1,""),0),"")</f>
        <v>15</v>
      </c>
      <c r="F227" s="99">
        <f ca="1">IFERROR(VLOOKUP($A227,INDIRECT("'"&amp;Publication!F$2-1&amp;"'!B4:R300"),IF(F$3&gt;1,F$3+1,""),0),"")</f>
        <v>25</v>
      </c>
      <c r="G227" s="99">
        <f ca="1">IFERROR(VLOOKUP($A227,INDIRECT("'"&amp;Publication!G$2-1&amp;"'!B4:R300"),IF(G$3&gt;1,G$3+1,""),0),"")</f>
        <v>30</v>
      </c>
      <c r="H227" s="99">
        <f ca="1">IFERROR(VLOOKUP($A227,INDIRECT("'"&amp;Publication!H$2-1&amp;"'!B4:R300"),IF(H$3&gt;1,H$3+1,""),0),"")</f>
        <v>45</v>
      </c>
      <c r="I227" s="99">
        <f ca="1">IFERROR(VLOOKUP($A227,INDIRECT("'"&amp;Publication!I$2-1&amp;"'!B4:R300"),IF(I$3&gt;1,I$3+1,""),0),"")</f>
        <v>25</v>
      </c>
      <c r="J227" s="99">
        <f ca="1">IFERROR(VLOOKUP($A227,INDIRECT("'"&amp;Publication!J$2-1&amp;"'!B4:R300"),IF(J$3&gt;1,J$3+1,""),0),"")</f>
        <v>15</v>
      </c>
      <c r="K227" s="99">
        <f ca="1">IFERROR(VLOOKUP($A227,INDIRECT("'"&amp;Publication!K$2-1&amp;"'!B4:R300"),IF(K$3&gt;1,K$3+1,""),0),"")</f>
        <v>20</v>
      </c>
      <c r="L227" s="99">
        <f ca="1">IFERROR(VLOOKUP($A227,INDIRECT("'"&amp;Publication!L$2-1&amp;"'!B4:R300"),IF(L$3&gt;1,L$3+1,""),0),"")</f>
        <v>40</v>
      </c>
      <c r="M227" s="99">
        <f ca="1">IFERROR(VLOOKUP($A227,INDIRECT("'"&amp;Publication!M$2-1&amp;"'!B4:R300"),IF(M$3&gt;1,M$3+1,""),0),"")</f>
        <v>25</v>
      </c>
      <c r="N227" s="99">
        <f ca="1">IFERROR(VLOOKUP($A227,INDIRECT("'"&amp;Publication!N$2-1&amp;"'!B4:R300"),IF(N$3&gt;1,N$3+1,""),0),"")</f>
        <v>35</v>
      </c>
      <c r="O227" s="99">
        <f ca="1">IFERROR(VLOOKUP($A227,INDIRECT("'"&amp;Publication!O$2-1&amp;"'!B4:R300"),IF(O$3&gt;1,O$3+1,""),0),"")</f>
        <v>0</v>
      </c>
    </row>
    <row r="228" spans="1:15" ht="17.25" customHeight="1" x14ac:dyDescent="0.35">
      <c r="A228" s="100" t="s">
        <v>328</v>
      </c>
      <c r="B228" s="119" t="str">
        <f>IF(OR(ISBLANK(VLOOKUP(A228,'EUROSTAT-Code'!$A$3:$D$698,4,0)),ISNA(VLOOKUP(A228,'EUROSTAT-Code'!$A$3:$D$698,4,0))),"",VLOOKUP(A228,'EUROSTAT-Code'!$A$3:$D$698,4,0))</f>
        <v>x</v>
      </c>
      <c r="C228" s="98" t="s">
        <v>1344</v>
      </c>
      <c r="D228" s="99">
        <f ca="1">IFERROR(VLOOKUP($A228,INDIRECT("'"&amp;Publication!D$2-1&amp;"'!B4:R300"),IF(D$3&gt;1,D$3+1,""),0),"")</f>
        <v>5</v>
      </c>
      <c r="E228" s="99">
        <f ca="1">IFERROR(VLOOKUP($A228,INDIRECT("'"&amp;Publication!E$2-1&amp;"'!B4:R300"),IF(E$3&gt;1,E$3+1,""),0),"")</f>
        <v>5</v>
      </c>
      <c r="F228" s="99">
        <f ca="1">IFERROR(VLOOKUP($A228,INDIRECT("'"&amp;Publication!F$2-1&amp;"'!B4:R300"),IF(F$3&gt;1,F$3+1,""),0),"")</f>
        <v>0</v>
      </c>
      <c r="G228" s="99" t="str">
        <f ca="1">IFERROR(VLOOKUP($A228,INDIRECT("'"&amp;Publication!G$2-1&amp;"'!B4:R300"),IF(G$3&gt;1,G$3+1,""),0),"")</f>
        <v/>
      </c>
      <c r="H228" s="99" t="str">
        <f ca="1">IFERROR(VLOOKUP($A228,INDIRECT("'"&amp;Publication!H$2-1&amp;"'!B4:R300"),IF(H$3&gt;1,H$3+1,""),0),"")</f>
        <v/>
      </c>
      <c r="I228" s="99" t="str">
        <f ca="1">IFERROR(VLOOKUP($A228,INDIRECT("'"&amp;Publication!I$2-1&amp;"'!B4:R300"),IF(I$3&gt;1,I$3+1,""),0),"")</f>
        <v/>
      </c>
      <c r="J228" s="99" t="str">
        <f ca="1">IFERROR(VLOOKUP($A228,INDIRECT("'"&amp;Publication!J$2-1&amp;"'!B4:R300"),IF(J$3&gt;1,J$3+1,""),0),"")</f>
        <v/>
      </c>
      <c r="K228" s="99" t="str">
        <f ca="1">IFERROR(VLOOKUP($A228,INDIRECT("'"&amp;Publication!K$2-1&amp;"'!B4:R300"),IF(K$3&gt;1,K$3+1,""),0),"")</f>
        <v/>
      </c>
      <c r="L228" s="99" t="str">
        <f ca="1">IFERROR(VLOOKUP($A228,INDIRECT("'"&amp;Publication!L$2-1&amp;"'!B4:R300"),IF(L$3&gt;1,L$3+1,""),0),"")</f>
        <v/>
      </c>
      <c r="M228" s="99" t="str">
        <f ca="1">IFERROR(VLOOKUP($A228,INDIRECT("'"&amp;Publication!M$2-1&amp;"'!B4:R300"),IF(M$3&gt;1,M$3+1,""),0),"")</f>
        <v/>
      </c>
      <c r="N228" s="99" t="str">
        <f ca="1">IFERROR(VLOOKUP($A228,INDIRECT("'"&amp;Publication!N$2-1&amp;"'!B4:R300"),IF(N$3&gt;1,N$3+1,""),0),"")</f>
        <v/>
      </c>
      <c r="O228" s="99" t="str">
        <f ca="1">IFERROR(VLOOKUP($A228,INDIRECT("'"&amp;Publication!O$2-1&amp;"'!B4:R300"),IF(O$3&gt;1,O$3+1,""),0),"")</f>
        <v/>
      </c>
    </row>
    <row r="229" spans="1:15" ht="17.25" customHeight="1" x14ac:dyDescent="0.35">
      <c r="A229" s="100" t="s">
        <v>242</v>
      </c>
      <c r="B229" s="119" t="str">
        <f>IF(OR(ISBLANK(VLOOKUP(A229,'EUROSTAT-Code'!$A$3:$D$698,4,0)),ISNA(VLOOKUP(A229,'EUROSTAT-Code'!$A$3:$D$698,4,0))),"",VLOOKUP(A229,'EUROSTAT-Code'!$A$3:$D$698,4,0))</f>
        <v>x</v>
      </c>
      <c r="C229" s="98" t="s">
        <v>1345</v>
      </c>
      <c r="D229" s="99" t="str">
        <f ca="1">IFERROR(VLOOKUP($A229,INDIRECT("'"&amp;Publication!D$2-1&amp;"'!B4:R300"),IF(D$3&gt;1,D$3+1,""),0),"")</f>
        <v/>
      </c>
      <c r="E229" s="99">
        <f ca="1">IFERROR(VLOOKUP($A229,INDIRECT("'"&amp;Publication!E$2-1&amp;"'!B4:R300"),IF(E$3&gt;1,E$3+1,""),0),"")</f>
        <v>0</v>
      </c>
      <c r="F229" s="99">
        <f ca="1">IFERROR(VLOOKUP($A229,INDIRECT("'"&amp;Publication!F$2-1&amp;"'!B4:R300"),IF(F$3&gt;1,F$3+1,""),0),"")</f>
        <v>0</v>
      </c>
      <c r="G229" s="99">
        <f ca="1">IFERROR(VLOOKUP($A229,INDIRECT("'"&amp;Publication!G$2-1&amp;"'!B4:R300"),IF(G$3&gt;1,G$3+1,""),0),"")</f>
        <v>5</v>
      </c>
      <c r="H229" s="99">
        <f ca="1">IFERROR(VLOOKUP($A229,INDIRECT("'"&amp;Publication!H$2-1&amp;"'!B4:R300"),IF(H$3&gt;1,H$3+1,""),0),"")</f>
        <v>5</v>
      </c>
      <c r="I229" s="99">
        <f ca="1">IFERROR(VLOOKUP($A229,INDIRECT("'"&amp;Publication!I$2-1&amp;"'!B4:R300"),IF(I$3&gt;1,I$3+1,""),0),"")</f>
        <v>0</v>
      </c>
      <c r="J229" s="99">
        <f ca="1">IFERROR(VLOOKUP($A229,INDIRECT("'"&amp;Publication!J$2-1&amp;"'!B4:R300"),IF(J$3&gt;1,J$3+1,""),0),"")</f>
        <v>5</v>
      </c>
      <c r="K229" s="99">
        <f ca="1">IFERROR(VLOOKUP($A229,INDIRECT("'"&amp;Publication!K$2-1&amp;"'!B4:R300"),IF(K$3&gt;1,K$3+1,""),0),"")</f>
        <v>0</v>
      </c>
      <c r="L229" s="99">
        <f ca="1">IFERROR(VLOOKUP($A229,INDIRECT("'"&amp;Publication!L$2-1&amp;"'!B4:R300"),IF(L$3&gt;1,L$3+1,""),0),"")</f>
        <v>0</v>
      </c>
      <c r="M229" s="99" t="str">
        <f ca="1">IFERROR(VLOOKUP($A229,INDIRECT("'"&amp;Publication!M$2-1&amp;"'!B4:R300"),IF(M$3&gt;1,M$3+1,""),0),"")</f>
        <v/>
      </c>
      <c r="N229" s="99" t="str">
        <f ca="1">IFERROR(VLOOKUP($A229,INDIRECT("'"&amp;Publication!N$2-1&amp;"'!B4:R300"),IF(N$3&gt;1,N$3+1,""),0),"")</f>
        <v/>
      </c>
      <c r="O229" s="99">
        <f ca="1">IFERROR(VLOOKUP($A229,INDIRECT("'"&amp;Publication!O$2-1&amp;"'!B4:R300"),IF(O$3&gt;1,O$3+1,""),0),"")</f>
        <v>0</v>
      </c>
    </row>
    <row r="230" spans="1:15" ht="17.25" customHeight="1" x14ac:dyDescent="0.35">
      <c r="A230" s="100" t="s">
        <v>794</v>
      </c>
      <c r="B230" s="119"/>
      <c r="C230" s="98" t="s">
        <v>1346</v>
      </c>
      <c r="D230" s="99" t="str">
        <f ca="1">IFERROR(VLOOKUP($A230,INDIRECT("'"&amp;Publication!D$2-1&amp;"'!B4:R300"),IF(D$3&gt;1,D$3+1,""),0),"")</f>
        <v/>
      </c>
      <c r="E230" s="99" t="str">
        <f ca="1">IFERROR(VLOOKUP($A230,INDIRECT("'"&amp;Publication!E$2-1&amp;"'!B4:R300"),IF(E$3&gt;1,E$3+1,""),0),"")</f>
        <v/>
      </c>
      <c r="F230" s="99" t="str">
        <f ca="1">IFERROR(VLOOKUP($A230,INDIRECT("'"&amp;Publication!F$2-1&amp;"'!B4:R300"),IF(F$3&gt;1,F$3+1,""),0),"")</f>
        <v/>
      </c>
      <c r="G230" s="99" t="str">
        <f ca="1">IFERROR(VLOOKUP($A230,INDIRECT("'"&amp;Publication!G$2-1&amp;"'!B4:R300"),IF(G$3&gt;1,G$3+1,""),0),"")</f>
        <v/>
      </c>
      <c r="H230" s="99">
        <f ca="1">IFERROR(VLOOKUP($A230,INDIRECT("'"&amp;Publication!H$2-1&amp;"'!B4:R300"),IF(H$3&gt;1,H$3+1,""),0),"")</f>
        <v>0</v>
      </c>
      <c r="I230" s="99" t="str">
        <f ca="1">IFERROR(VLOOKUP($A230,INDIRECT("'"&amp;Publication!I$2-1&amp;"'!B4:R300"),IF(I$3&gt;1,I$3+1,""),0),"")</f>
        <v/>
      </c>
      <c r="J230" s="99" t="str">
        <f ca="1">IFERROR(VLOOKUP($A230,INDIRECT("'"&amp;Publication!J$2-1&amp;"'!B4:R300"),IF(J$3&gt;1,J$3+1,""),0),"")</f>
        <v/>
      </c>
      <c r="K230" s="99" t="str">
        <f ca="1">IFERROR(VLOOKUP($A230,INDIRECT("'"&amp;Publication!K$2-1&amp;"'!B4:R300"),IF(K$3&gt;1,K$3+1,""),0),"")</f>
        <v/>
      </c>
      <c r="L230" s="99" t="str">
        <f ca="1">IFERROR(VLOOKUP($A230,INDIRECT("'"&amp;Publication!L$2-1&amp;"'!B4:R300"),IF(L$3&gt;1,L$3+1,""),0),"")</f>
        <v/>
      </c>
      <c r="M230" s="99">
        <f ca="1">IFERROR(VLOOKUP($A230,INDIRECT("'"&amp;Publication!M$2-1&amp;"'!B4:R300"),IF(M$3&gt;1,M$3+1,""),0),"")</f>
        <v>0</v>
      </c>
      <c r="N230" s="99">
        <f ca="1">IFERROR(VLOOKUP($A230,INDIRECT("'"&amp;Publication!N$2-1&amp;"'!B4:R300"),IF(N$3&gt;1,N$3+1,""),0),"")</f>
        <v>0</v>
      </c>
      <c r="O230" s="99">
        <f ca="1">IFERROR(VLOOKUP($A230,INDIRECT("'"&amp;Publication!O$2-1&amp;"'!B4:R300"),IF(O$3&gt;1,O$3+1,""),0),"")</f>
        <v>0</v>
      </c>
    </row>
    <row r="231" spans="1:15" ht="17.25" customHeight="1" x14ac:dyDescent="0.35">
      <c r="A231" s="100" t="s">
        <v>244</v>
      </c>
      <c r="B231" s="119" t="str">
        <f>IF(OR(ISBLANK(VLOOKUP(A231,'EUROSTAT-Code'!$A$3:$D$698,4,0)),ISNA(VLOOKUP(A231,'EUROSTAT-Code'!$A$3:$D$698,4,0))),"",VLOOKUP(A231,'EUROSTAT-Code'!$A$3:$D$698,4,0))</f>
        <v/>
      </c>
      <c r="C231" s="98" t="s">
        <v>1347</v>
      </c>
      <c r="D231" s="99">
        <f ca="1">IFERROR(VLOOKUP($A231,INDIRECT("'"&amp;Publication!D$2-1&amp;"'!B4:R300"),IF(D$3&gt;1,D$3+1,""),0),"")</f>
        <v>255</v>
      </c>
      <c r="E231" s="99">
        <f ca="1">IFERROR(VLOOKUP($A231,INDIRECT("'"&amp;Publication!E$2-1&amp;"'!B4:R300"),IF(E$3&gt;1,E$3+1,""),0),"")</f>
        <v>400</v>
      </c>
      <c r="F231" s="99">
        <f ca="1">IFERROR(VLOOKUP($A231,INDIRECT("'"&amp;Publication!F$2-1&amp;"'!B4:R300"),IF(F$3&gt;1,F$3+1,""),0),"")</f>
        <v>270</v>
      </c>
      <c r="G231" s="99">
        <f ca="1">IFERROR(VLOOKUP($A231,INDIRECT("'"&amp;Publication!G$2-1&amp;"'!B4:R300"),IF(G$3&gt;1,G$3+1,""),0),"")</f>
        <v>205</v>
      </c>
      <c r="H231" s="99">
        <f ca="1">IFERROR(VLOOKUP($A231,INDIRECT("'"&amp;Publication!H$2-1&amp;"'!B4:R300"),IF(H$3&gt;1,H$3+1,""),0),"")</f>
        <v>125</v>
      </c>
      <c r="I231" s="99">
        <f ca="1">IFERROR(VLOOKUP($A231,INDIRECT("'"&amp;Publication!I$2-1&amp;"'!B4:R300"),IF(I$3&gt;1,I$3+1,""),0),"")</f>
        <v>245</v>
      </c>
      <c r="J231" s="99">
        <f ca="1">IFERROR(VLOOKUP($A231,INDIRECT("'"&amp;Publication!J$2-1&amp;"'!B4:R300"),IF(J$3&gt;1,J$3+1,""),0),"")</f>
        <v>215</v>
      </c>
      <c r="K231" s="99">
        <f ca="1">IFERROR(VLOOKUP($A231,INDIRECT("'"&amp;Publication!K$2-1&amp;"'!B4:R300"),IF(K$3&gt;1,K$3+1,""),0),"")</f>
        <v>70</v>
      </c>
      <c r="L231" s="99">
        <f ca="1">IFERROR(VLOOKUP($A231,INDIRECT("'"&amp;Publication!L$2-1&amp;"'!B4:R300"),IF(L$3&gt;1,L$3+1,""),0),"")</f>
        <v>5</v>
      </c>
      <c r="M231" s="99">
        <f ca="1">IFERROR(VLOOKUP($A231,INDIRECT("'"&amp;Publication!M$2-1&amp;"'!B4:R300"),IF(M$3&gt;1,M$3+1,""),0),"")</f>
        <v>5</v>
      </c>
      <c r="N231" s="99">
        <f ca="1">IFERROR(VLOOKUP($A231,INDIRECT("'"&amp;Publication!N$2-1&amp;"'!B4:R300"),IF(N$3&gt;1,N$3+1,""),0),"")</f>
        <v>0</v>
      </c>
      <c r="O231" s="99">
        <f ca="1">IFERROR(VLOOKUP($A231,INDIRECT("'"&amp;Publication!O$2-1&amp;"'!B4:R300"),IF(O$3&gt;1,O$3+1,""),0),"")</f>
        <v>0</v>
      </c>
    </row>
    <row r="232" spans="1:15" ht="17.25" customHeight="1" x14ac:dyDescent="0.35">
      <c r="A232" s="100" t="s">
        <v>363</v>
      </c>
      <c r="B232" s="119" t="str">
        <f>IF(OR(ISBLANK(VLOOKUP(A232,'EUROSTAT-Code'!$A$3:$D$698,4,0)),ISNA(VLOOKUP(A232,'EUROSTAT-Code'!$A$3:$D$698,4,0))),"",VLOOKUP(A232,'EUROSTAT-Code'!$A$3:$D$698,4,0))</f>
        <v/>
      </c>
      <c r="C232" s="98" t="s">
        <v>1790</v>
      </c>
      <c r="D232" s="99" t="str">
        <f ca="1">IFERROR(VLOOKUP($A232,INDIRECT("'"&amp;Publication!D$2-1&amp;"'!B4:R300"),IF(D$3&gt;1,D$3+1,""),0),"")</f>
        <v/>
      </c>
      <c r="E232" s="99" t="str">
        <f ca="1">IFERROR(VLOOKUP($A232,INDIRECT("'"&amp;Publication!E$2-1&amp;"'!B4:R300"),IF(E$3&gt;1,E$3+1,""),0),"")</f>
        <v/>
      </c>
      <c r="F232" s="99" t="str">
        <f ca="1">IFERROR(VLOOKUP($A232,INDIRECT("'"&amp;Publication!F$2-1&amp;"'!B4:R300"),IF(F$3&gt;1,F$3+1,""),0),"")</f>
        <v/>
      </c>
      <c r="G232" s="99" t="str">
        <f ca="1">IFERROR(VLOOKUP($A232,INDIRECT("'"&amp;Publication!G$2-1&amp;"'!B4:R300"),IF(G$3&gt;1,G$3+1,""),0),"")</f>
        <v/>
      </c>
      <c r="H232" s="99" t="str">
        <f ca="1">IFERROR(VLOOKUP($A232,INDIRECT("'"&amp;Publication!H$2-1&amp;"'!B4:R300"),IF(H$3&gt;1,H$3+1,""),0),"")</f>
        <v/>
      </c>
      <c r="I232" s="99">
        <f ca="1">IFERROR(VLOOKUP($A232,INDIRECT("'"&amp;Publication!I$2-1&amp;"'!B4:R300"),IF(I$3&gt;1,I$3+1,""),0),"")</f>
        <v>80</v>
      </c>
      <c r="J232" s="99">
        <f ca="1">IFERROR(VLOOKUP($A232,INDIRECT("'"&amp;Publication!J$2-1&amp;"'!B4:R300"),IF(J$3&gt;1,J$3+1,""),0),"")</f>
        <v>55</v>
      </c>
      <c r="K232" s="99">
        <f ca="1">IFERROR(VLOOKUP($A232,INDIRECT("'"&amp;Publication!K$2-1&amp;"'!B4:R300"),IF(K$3&gt;1,K$3+1,""),0),"")</f>
        <v>40</v>
      </c>
      <c r="L232" s="99">
        <f ca="1">IFERROR(VLOOKUP($A232,INDIRECT("'"&amp;Publication!L$2-1&amp;"'!B4:R300"),IF(L$3&gt;1,L$3+1,""),0),"")</f>
        <v>50</v>
      </c>
      <c r="M232" s="99">
        <f ca="1">IFERROR(VLOOKUP($A232,INDIRECT("'"&amp;Publication!M$2-1&amp;"'!B4:R300"),IF(M$3&gt;1,M$3+1,""),0),"")</f>
        <v>5</v>
      </c>
      <c r="N232" s="99">
        <f ca="1">IFERROR(VLOOKUP($A232,INDIRECT("'"&amp;Publication!N$2-1&amp;"'!B4:R300"),IF(N$3&gt;1,N$3+1,""),0),"")</f>
        <v>15</v>
      </c>
      <c r="O232" s="99">
        <f ca="1">IFERROR(VLOOKUP($A232,INDIRECT("'"&amp;Publication!O$2-1&amp;"'!B4:R300"),IF(O$3&gt;1,O$3+1,""),0),"")</f>
        <v>25</v>
      </c>
    </row>
    <row r="233" spans="1:15" ht="17.25" customHeight="1" x14ac:dyDescent="0.35">
      <c r="A233" s="100" t="s">
        <v>364</v>
      </c>
      <c r="B233" s="119" t="str">
        <f>IF(OR(ISBLANK(VLOOKUP(A233,'EUROSTAT-Code'!$A$3:$D$698,4,0)),ISNA(VLOOKUP(A233,'EUROSTAT-Code'!$A$3:$D$698,4,0))),"",VLOOKUP(A233,'EUROSTAT-Code'!$A$3:$D$698,4,0))</f>
        <v/>
      </c>
      <c r="C233" s="98" t="s">
        <v>1791</v>
      </c>
      <c r="D233" s="99" t="str">
        <f ca="1">IFERROR(VLOOKUP($A233,INDIRECT("'"&amp;Publication!D$2-1&amp;"'!B4:R300"),IF(D$3&gt;1,D$3+1,""),0),"")</f>
        <v/>
      </c>
      <c r="E233" s="99" t="str">
        <f ca="1">IFERROR(VLOOKUP($A233,INDIRECT("'"&amp;Publication!E$2-1&amp;"'!B4:R300"),IF(E$3&gt;1,E$3+1,""),0),"")</f>
        <v/>
      </c>
      <c r="F233" s="99" t="str">
        <f ca="1">IFERROR(VLOOKUP($A233,INDIRECT("'"&amp;Publication!F$2-1&amp;"'!B4:R300"),IF(F$3&gt;1,F$3+1,""),0),"")</f>
        <v/>
      </c>
      <c r="G233" s="99">
        <f ca="1">IFERROR(VLOOKUP($A233,INDIRECT("'"&amp;Publication!G$2-1&amp;"'!B4:R300"),IF(G$3&gt;1,G$3+1,""),0),"")</f>
        <v>0</v>
      </c>
      <c r="H233" s="99" t="str">
        <f ca="1">IFERROR(VLOOKUP($A233,INDIRECT("'"&amp;Publication!H$2-1&amp;"'!B4:R300"),IF(H$3&gt;1,H$3+1,""),0),"")</f>
        <v/>
      </c>
      <c r="I233" s="99">
        <f ca="1">IFERROR(VLOOKUP($A233,INDIRECT("'"&amp;Publication!I$2-1&amp;"'!B4:R300"),IF(I$3&gt;1,I$3+1,""),0),"")</f>
        <v>0</v>
      </c>
      <c r="J233" s="99">
        <f ca="1">IFERROR(VLOOKUP($A233,INDIRECT("'"&amp;Publication!J$2-1&amp;"'!B4:R300"),IF(J$3&gt;1,J$3+1,""),0),"")</f>
        <v>0</v>
      </c>
      <c r="K233" s="99" t="str">
        <f ca="1">IFERROR(VLOOKUP($A233,INDIRECT("'"&amp;Publication!K$2-1&amp;"'!B4:R300"),IF(K$3&gt;1,K$3+1,""),0),"")</f>
        <v/>
      </c>
      <c r="L233" s="99">
        <f ca="1">IFERROR(VLOOKUP($A233,INDIRECT("'"&amp;Publication!L$2-1&amp;"'!B4:R300"),IF(L$3&gt;1,L$3+1,""),0),"")</f>
        <v>0</v>
      </c>
      <c r="M233" s="99">
        <f ca="1">IFERROR(VLOOKUP($A233,INDIRECT("'"&amp;Publication!M$2-1&amp;"'!B4:R300"),IF(M$3&gt;1,M$3+1,""),0),"")</f>
        <v>50</v>
      </c>
      <c r="N233" s="99">
        <f ca="1">IFERROR(VLOOKUP($A233,INDIRECT("'"&amp;Publication!N$2-1&amp;"'!B4:R300"),IF(N$3&gt;1,N$3+1,""),0),"")</f>
        <v>55</v>
      </c>
      <c r="O233" s="99">
        <f ca="1">IFERROR(VLOOKUP($A233,INDIRECT("'"&amp;Publication!O$2-1&amp;"'!B4:R300"),IF(O$3&gt;1,O$3+1,""),0),"")</f>
        <v>60</v>
      </c>
    </row>
    <row r="234" spans="1:15" ht="17.25" customHeight="1" x14ac:dyDescent="0.35">
      <c r="A234" s="100" t="s">
        <v>246</v>
      </c>
      <c r="B234" s="119" t="str">
        <f>IF(OR(ISBLANK(VLOOKUP(A234,'EUROSTAT-Code'!$A$3:$D$698,4,0)),ISNA(VLOOKUP(A234,'EUROSTAT-Code'!$A$3:$D$698,4,0))),"",VLOOKUP(A234,'EUROSTAT-Code'!$A$3:$D$698,4,0))</f>
        <v/>
      </c>
      <c r="C234" s="98" t="s">
        <v>1792</v>
      </c>
      <c r="D234" s="99">
        <f ca="1">IFERROR(VLOOKUP($A234,INDIRECT("'"&amp;Publication!D$2-1&amp;"'!B4:R300"),IF(D$3&gt;1,D$3+1,""),0),"")</f>
        <v>0</v>
      </c>
      <c r="E234" s="99">
        <f ca="1">IFERROR(VLOOKUP($A234,INDIRECT("'"&amp;Publication!E$2-1&amp;"'!B4:R300"),IF(E$3&gt;1,E$3+1,""),0),"")</f>
        <v>0</v>
      </c>
      <c r="F234" s="99" t="str">
        <f ca="1">IFERROR(VLOOKUP($A234,INDIRECT("'"&amp;Publication!F$2-1&amp;"'!B4:R300"),IF(F$3&gt;1,F$3+1,""),0),"")</f>
        <v/>
      </c>
      <c r="G234" s="99" t="str">
        <f ca="1">IFERROR(VLOOKUP($A234,INDIRECT("'"&amp;Publication!G$2-1&amp;"'!B4:R300"),IF(G$3&gt;1,G$3+1,""),0),"")</f>
        <v/>
      </c>
      <c r="H234" s="99">
        <f ca="1">IFERROR(VLOOKUP($A234,INDIRECT("'"&amp;Publication!H$2-1&amp;"'!B4:R300"),IF(H$3&gt;1,H$3+1,""),0),"")</f>
        <v>20</v>
      </c>
      <c r="I234" s="99">
        <f ca="1">IFERROR(VLOOKUP($A234,INDIRECT("'"&amp;Publication!I$2-1&amp;"'!B4:R300"),IF(I$3&gt;1,I$3+1,""),0),"")</f>
        <v>0</v>
      </c>
      <c r="J234" s="99" t="str">
        <f ca="1">IFERROR(VLOOKUP($A234,INDIRECT("'"&amp;Publication!J$2-1&amp;"'!B4:R300"),IF(J$3&gt;1,J$3+1,""),0),"")</f>
        <v/>
      </c>
      <c r="K234" s="99" t="str">
        <f ca="1">IFERROR(VLOOKUP($A234,INDIRECT("'"&amp;Publication!K$2-1&amp;"'!B4:R300"),IF(K$3&gt;1,K$3+1,""),0),"")</f>
        <v/>
      </c>
      <c r="L234" s="99" t="str">
        <f ca="1">IFERROR(VLOOKUP($A234,INDIRECT("'"&amp;Publication!L$2-1&amp;"'!B4:R300"),IF(L$3&gt;1,L$3+1,""),0),"")</f>
        <v/>
      </c>
      <c r="M234" s="99" t="str">
        <f ca="1">IFERROR(VLOOKUP($A234,INDIRECT("'"&amp;Publication!M$2-1&amp;"'!B4:R300"),IF(M$3&gt;1,M$3+1,""),0),"")</f>
        <v/>
      </c>
      <c r="N234" s="99" t="str">
        <f ca="1">IFERROR(VLOOKUP($A234,INDIRECT("'"&amp;Publication!N$2-1&amp;"'!B4:R300"),IF(N$3&gt;1,N$3+1,""),0),"")</f>
        <v/>
      </c>
      <c r="O234" s="99" t="str">
        <f ca="1">IFERROR(VLOOKUP($A234,INDIRECT("'"&amp;Publication!O$2-1&amp;"'!B4:R300"),IF(O$3&gt;1,O$3+1,""),0),"")</f>
        <v/>
      </c>
    </row>
    <row r="235" spans="1:15" ht="17.25" customHeight="1" x14ac:dyDescent="0.35">
      <c r="A235" s="100" t="s">
        <v>248</v>
      </c>
      <c r="B235" s="119" t="str">
        <f>IF(OR(ISBLANK(VLOOKUP(A235,'EUROSTAT-Code'!$A$3:$D$698,4,0)),ISNA(VLOOKUP(A235,'EUROSTAT-Code'!$A$3:$D$698,4,0))),"",VLOOKUP(A235,'EUROSTAT-Code'!$A$3:$D$698,4,0))</f>
        <v>x</v>
      </c>
      <c r="C235" s="98" t="s">
        <v>1793</v>
      </c>
      <c r="D235" s="99">
        <f ca="1">IFERROR(VLOOKUP($A235,INDIRECT("'"&amp;Publication!D$2-1&amp;"'!B4:R300"),IF(D$3&gt;1,D$3+1,""),0),"")</f>
        <v>220</v>
      </c>
      <c r="E235" s="99">
        <f ca="1">IFERROR(VLOOKUP($A235,INDIRECT("'"&amp;Publication!E$2-1&amp;"'!B4:R300"),IF(E$3&gt;1,E$3+1,""),0),"")</f>
        <v>330</v>
      </c>
      <c r="F235" s="99">
        <f ca="1">IFERROR(VLOOKUP($A235,INDIRECT("'"&amp;Publication!F$2-1&amp;"'!B4:R300"),IF(F$3&gt;1,F$3+1,""),0),"")</f>
        <v>180</v>
      </c>
      <c r="G235" s="99">
        <f ca="1">IFERROR(VLOOKUP($A235,INDIRECT("'"&amp;Publication!G$2-1&amp;"'!B4:R300"),IF(G$3&gt;1,G$3+1,""),0),"")</f>
        <v>160</v>
      </c>
      <c r="H235" s="99">
        <f ca="1">IFERROR(VLOOKUP($A235,INDIRECT("'"&amp;Publication!H$2-1&amp;"'!B4:R300"),IF(H$3&gt;1,H$3+1,""),0),"")</f>
        <v>125</v>
      </c>
      <c r="I235" s="99">
        <f ca="1">IFERROR(VLOOKUP($A235,INDIRECT("'"&amp;Publication!I$2-1&amp;"'!B4:R300"),IF(I$3&gt;1,I$3+1,""),0),"")</f>
        <v>115</v>
      </c>
      <c r="J235" s="99">
        <f ca="1">IFERROR(VLOOKUP($A235,INDIRECT("'"&amp;Publication!J$2-1&amp;"'!B4:R300"),IF(J$3&gt;1,J$3+1,""),0),"")</f>
        <v>150</v>
      </c>
      <c r="K235" s="99">
        <f ca="1">IFERROR(VLOOKUP($A235,INDIRECT("'"&amp;Publication!K$2-1&amp;"'!B4:R300"),IF(K$3&gt;1,K$3+1,""),0),"")</f>
        <v>90</v>
      </c>
      <c r="L235" s="99">
        <f ca="1">IFERROR(VLOOKUP($A235,INDIRECT("'"&amp;Publication!L$2-1&amp;"'!B4:R300"),IF(L$3&gt;1,L$3+1,""),0),"")</f>
        <v>185</v>
      </c>
      <c r="M235" s="99">
        <f ca="1">IFERROR(VLOOKUP($A235,INDIRECT("'"&amp;Publication!M$2-1&amp;"'!B4:R300"),IF(M$3&gt;1,M$3+1,""),0),"")</f>
        <v>20</v>
      </c>
      <c r="N235" s="99">
        <f ca="1">IFERROR(VLOOKUP($A235,INDIRECT("'"&amp;Publication!N$2-1&amp;"'!B4:R300"),IF(N$3&gt;1,N$3+1,""),0),"")</f>
        <v>5</v>
      </c>
      <c r="O235" s="99">
        <f ca="1">IFERROR(VLOOKUP($A235,INDIRECT("'"&amp;Publication!O$2-1&amp;"'!B4:R300"),IF(O$3&gt;1,O$3+1,""),0),"")</f>
        <v>0</v>
      </c>
    </row>
    <row r="236" spans="1:15" ht="17.25" customHeight="1" x14ac:dyDescent="0.35">
      <c r="A236" s="100" t="s">
        <v>292</v>
      </c>
      <c r="B236" s="119" t="str">
        <f>IF(OR(ISBLANK(VLOOKUP(A236,'EUROSTAT-Code'!$A$3:$D$698,4,0)),ISNA(VLOOKUP(A236,'EUROSTAT-Code'!$A$3:$D$698,4,0))),"",VLOOKUP(A236,'EUROSTAT-Code'!$A$3:$D$698,4,0))</f>
        <v/>
      </c>
      <c r="C236" s="98" t="s">
        <v>1948</v>
      </c>
      <c r="D236" s="99">
        <f ca="1">IFERROR(VLOOKUP($A236,INDIRECT("'"&amp;Publication!D$2-1&amp;"'!B4:R300"),IF(D$3&gt;1,D$3+1,""),0),"")</f>
        <v>5</v>
      </c>
      <c r="E236" s="99">
        <f ca="1">IFERROR(VLOOKUP($A236,INDIRECT("'"&amp;Publication!E$2-1&amp;"'!B4:R300"),IF(E$3&gt;1,E$3+1,""),0),"")</f>
        <v>5</v>
      </c>
      <c r="F236" s="99" t="str">
        <f ca="1">IFERROR(VLOOKUP($A236,INDIRECT("'"&amp;Publication!F$2-1&amp;"'!B4:R300"),IF(F$3&gt;1,F$3+1,""),0),"")</f>
        <v/>
      </c>
      <c r="G236" s="99">
        <f ca="1">IFERROR(VLOOKUP($A236,INDIRECT("'"&amp;Publication!G$2-1&amp;"'!B4:R300"),IF(G$3&gt;1,G$3+1,""),0),"")</f>
        <v>5</v>
      </c>
      <c r="H236" s="99" t="str">
        <f ca="1">IFERROR(VLOOKUP($A236,INDIRECT("'"&amp;Publication!H$2-1&amp;"'!B4:R300"),IF(H$3&gt;1,H$3+1,""),0),"")</f>
        <v/>
      </c>
      <c r="I236" s="99" t="str">
        <f ca="1">IFERROR(VLOOKUP($A236,INDIRECT("'"&amp;Publication!I$2-1&amp;"'!B4:R300"),IF(I$3&gt;1,I$3+1,""),0),"")</f>
        <v/>
      </c>
      <c r="J236" s="99" t="str">
        <f ca="1">IFERROR(VLOOKUP($A236,INDIRECT("'"&amp;Publication!J$2-1&amp;"'!B4:R300"),IF(J$3&gt;1,J$3+1,""),0),"")</f>
        <v/>
      </c>
      <c r="K236" s="99" t="str">
        <f ca="1">IFERROR(VLOOKUP($A236,INDIRECT("'"&amp;Publication!K$2-1&amp;"'!B4:R300"),IF(K$3&gt;1,K$3+1,""),0),"")</f>
        <v/>
      </c>
      <c r="L236" s="99" t="str">
        <f ca="1">IFERROR(VLOOKUP($A236,INDIRECT("'"&amp;Publication!L$2-1&amp;"'!B4:R300"),IF(L$3&gt;1,L$3+1,""),0),"")</f>
        <v/>
      </c>
      <c r="M236" s="99" t="str">
        <f ca="1">IFERROR(VLOOKUP($A236,INDIRECT("'"&amp;Publication!M$2-1&amp;"'!B4:R300"),IF(M$3&gt;1,M$3+1,""),0),"")</f>
        <v/>
      </c>
      <c r="N236" s="99" t="str">
        <f ca="1">IFERROR(VLOOKUP($A236,INDIRECT("'"&amp;Publication!N$2-1&amp;"'!B4:R300"),IF(N$3&gt;1,N$3+1,""),0),"")</f>
        <v/>
      </c>
      <c r="O236" s="99" t="str">
        <f ca="1">IFERROR(VLOOKUP($A236,INDIRECT("'"&amp;Publication!O$2-1&amp;"'!B4:R300"),IF(O$3&gt;1,O$3+1,""),0),"")</f>
        <v/>
      </c>
    </row>
    <row r="237" spans="1:15" ht="17.25" customHeight="1" x14ac:dyDescent="0.35">
      <c r="A237" s="100" t="s">
        <v>365</v>
      </c>
      <c r="B237" s="119" t="str">
        <f>IF(OR(ISBLANK(VLOOKUP(A237,'EUROSTAT-Code'!$A$3:$D$698,4,0)),ISNA(VLOOKUP(A237,'EUROSTAT-Code'!$A$3:$D$698,4,0))),"",VLOOKUP(A237,'EUROSTAT-Code'!$A$3:$D$698,4,0))</f>
        <v/>
      </c>
      <c r="C237" s="98" t="s">
        <v>1794</v>
      </c>
      <c r="D237" s="99" t="str">
        <f ca="1">IFERROR(VLOOKUP($A237,INDIRECT("'"&amp;Publication!D$2-1&amp;"'!B4:R300"),IF(D$3&gt;1,D$3+1,""),0),"")</f>
        <v/>
      </c>
      <c r="E237" s="99" t="str">
        <f ca="1">IFERROR(VLOOKUP($A237,INDIRECT("'"&amp;Publication!E$2-1&amp;"'!B4:R300"),IF(E$3&gt;1,E$3+1,""),0),"")</f>
        <v/>
      </c>
      <c r="F237" s="99" t="str">
        <f ca="1">IFERROR(VLOOKUP($A237,INDIRECT("'"&amp;Publication!F$2-1&amp;"'!B4:R300"),IF(F$3&gt;1,F$3+1,""),0),"")</f>
        <v/>
      </c>
      <c r="G237" s="99" t="str">
        <f ca="1">IFERROR(VLOOKUP($A237,INDIRECT("'"&amp;Publication!G$2-1&amp;"'!B4:R300"),IF(G$3&gt;1,G$3+1,""),0),"")</f>
        <v/>
      </c>
      <c r="H237" s="99" t="str">
        <f ca="1">IFERROR(VLOOKUP($A237,INDIRECT("'"&amp;Publication!H$2-1&amp;"'!B4:R300"),IF(H$3&gt;1,H$3+1,""),0),"")</f>
        <v/>
      </c>
      <c r="I237" s="99">
        <f ca="1">IFERROR(VLOOKUP($A237,INDIRECT("'"&amp;Publication!I$2-1&amp;"'!B4:R300"),IF(I$3&gt;1,I$3+1,""),0),"")</f>
        <v>0</v>
      </c>
      <c r="J237" s="99" t="str">
        <f ca="1">IFERROR(VLOOKUP($A237,INDIRECT("'"&amp;Publication!J$2-1&amp;"'!B4:R300"),IF(J$3&gt;1,J$3+1,""),0),"")</f>
        <v/>
      </c>
      <c r="K237" s="99" t="str">
        <f ca="1">IFERROR(VLOOKUP($A237,INDIRECT("'"&amp;Publication!K$2-1&amp;"'!B4:R300"),IF(K$3&gt;1,K$3+1,""),0),"")</f>
        <v/>
      </c>
      <c r="L237" s="99" t="str">
        <f ca="1">IFERROR(VLOOKUP($A237,INDIRECT("'"&amp;Publication!L$2-1&amp;"'!B4:R300"),IF(L$3&gt;1,L$3+1,""),0),"")</f>
        <v/>
      </c>
      <c r="M237" s="99" t="str">
        <f ca="1">IFERROR(VLOOKUP($A237,INDIRECT("'"&amp;Publication!M$2-1&amp;"'!B4:R300"),IF(M$3&gt;1,M$3+1,""),0),"")</f>
        <v/>
      </c>
      <c r="N237" s="99" t="str">
        <f ca="1">IFERROR(VLOOKUP($A237,INDIRECT("'"&amp;Publication!N$2-1&amp;"'!B4:R300"),IF(N$3&gt;1,N$3+1,""),0),"")</f>
        <v/>
      </c>
      <c r="O237" s="99" t="str">
        <f ca="1">IFERROR(VLOOKUP($A237,INDIRECT("'"&amp;Publication!O$2-1&amp;"'!B4:R300"),IF(O$3&gt;1,O$3+1,""),0),"")</f>
        <v/>
      </c>
    </row>
    <row r="238" spans="1:15" ht="17.25" customHeight="1" x14ac:dyDescent="0.35">
      <c r="A238" s="100" t="s">
        <v>804</v>
      </c>
      <c r="B238" s="119" t="str">
        <f>IF(OR(ISBLANK(VLOOKUP(A238,'EUROSTAT-Code'!$A$3:$D$698,4,0)),ISNA(VLOOKUP(A238,'EUROSTAT-Code'!$A$3:$D$698,4,0))),"",VLOOKUP(A238,'EUROSTAT-Code'!$A$3:$D$698,4,0))</f>
        <v/>
      </c>
      <c r="C238" s="98" t="s">
        <v>1797</v>
      </c>
      <c r="D238" s="99">
        <f ca="1">IFERROR(VLOOKUP($A238,INDIRECT("'"&amp;Publication!D$2-1&amp;"'!B4:R300"),IF(D$3&gt;1,D$3+1,""),0),"")</f>
        <v>125</v>
      </c>
      <c r="E238" s="99">
        <f ca="1">IFERROR(VLOOKUP($A238,INDIRECT("'"&amp;Publication!E$2-1&amp;"'!B4:R300"),IF(E$3&gt;1,E$3+1,""),0),"")</f>
        <v>125</v>
      </c>
      <c r="F238" s="99">
        <f ca="1">IFERROR(VLOOKUP($A238,INDIRECT("'"&amp;Publication!F$2-1&amp;"'!B4:R300"),IF(F$3&gt;1,F$3+1,""),0),"")</f>
        <v>125</v>
      </c>
      <c r="G238" s="99">
        <f ca="1">IFERROR(VLOOKUP($A238,INDIRECT("'"&amp;Publication!G$2-1&amp;"'!B4:R300"),IF(G$3&gt;1,G$3+1,""),0),"")</f>
        <v>125</v>
      </c>
      <c r="H238" s="99">
        <f ca="1">IFERROR(VLOOKUP($A238,INDIRECT("'"&amp;Publication!H$2-1&amp;"'!B4:R300"),IF(H$3&gt;1,H$3+1,""),0),"")</f>
        <v>125</v>
      </c>
      <c r="I238" s="99">
        <f ca="1">IFERROR(VLOOKUP($A238,INDIRECT("'"&amp;Publication!I$2-1&amp;"'!B4:R300"),IF(I$3&gt;1,I$3+1,""),0),"")</f>
        <v>125</v>
      </c>
      <c r="J238" s="99">
        <f ca="1">IFERROR(VLOOKUP($A238,INDIRECT("'"&amp;Publication!J$2-1&amp;"'!B4:R300"),IF(J$3&gt;1,J$3+1,""),0),"")</f>
        <v>125</v>
      </c>
      <c r="K238" s="99">
        <f ca="1">IFERROR(VLOOKUP($A238,INDIRECT("'"&amp;Publication!K$2-1&amp;"'!B4:R300"),IF(K$3&gt;1,K$3+1,""),0),"")</f>
        <v>125</v>
      </c>
      <c r="L238" s="99">
        <f ca="1">IFERROR(VLOOKUP($A238,INDIRECT("'"&amp;Publication!L$2-1&amp;"'!B4:R300"),IF(L$3&gt;1,L$3+1,""),0),"")</f>
        <v>125</v>
      </c>
      <c r="M238" s="99">
        <f ca="1">IFERROR(VLOOKUP($A238,INDIRECT("'"&amp;Publication!M$2-1&amp;"'!B4:R300"),IF(M$3&gt;1,M$3+1,""),0),"")</f>
        <v>125</v>
      </c>
      <c r="N238" s="99">
        <f ca="1">IFERROR(VLOOKUP($A238,INDIRECT("'"&amp;Publication!N$2-1&amp;"'!B4:R300"),IF(N$3&gt;1,N$3+1,""),0),"")</f>
        <v>125</v>
      </c>
      <c r="O238" s="99" t="str">
        <f ca="1">IFERROR(VLOOKUP($A238,INDIRECT("'"&amp;Publication!O$2-1&amp;"'!B4:R300"),IF(O$3&gt;1,O$3+1,""),0),"")</f>
        <v/>
      </c>
    </row>
    <row r="239" spans="1:15" ht="17.25" customHeight="1" x14ac:dyDescent="0.35">
      <c r="A239" s="100" t="s">
        <v>846</v>
      </c>
      <c r="B239" s="119" t="str">
        <f>IF(OR(ISBLANK(VLOOKUP(A239,'EUROSTAT-Code'!$A$3:$D$698,4,0)),ISNA(VLOOKUP(A239,'EUROSTAT-Code'!$A$3:$D$698,4,0))),"",VLOOKUP(A239,'EUROSTAT-Code'!$A$3:$D$698,4,0))</f>
        <v/>
      </c>
      <c r="C239" s="98" t="s">
        <v>1835</v>
      </c>
      <c r="D239" s="99" t="str">
        <f ca="1">IFERROR(VLOOKUP($A239,INDIRECT("'"&amp;Publication!D$2-1&amp;"'!B4:R300"),IF(D$3&gt;1,D$3+1,""),0),"")</f>
        <v/>
      </c>
      <c r="E239" s="99" t="str">
        <f ca="1">IFERROR(VLOOKUP($A239,INDIRECT("'"&amp;Publication!E$2-1&amp;"'!B4:R300"),IF(E$3&gt;1,E$3+1,""),0),"")</f>
        <v/>
      </c>
      <c r="F239" s="99" t="str">
        <f ca="1">IFERROR(VLOOKUP($A239,INDIRECT("'"&amp;Publication!F$2-1&amp;"'!B4:R300"),IF(F$3&gt;1,F$3+1,""),0),"")</f>
        <v/>
      </c>
      <c r="G239" s="99" t="str">
        <f ca="1">IFERROR(VLOOKUP($A239,INDIRECT("'"&amp;Publication!G$2-1&amp;"'!B4:R300"),IF(G$3&gt;1,G$3+1,""),0),"")</f>
        <v/>
      </c>
      <c r="H239" s="99" t="str">
        <f ca="1">IFERROR(VLOOKUP($A239,INDIRECT("'"&amp;Publication!H$2-1&amp;"'!B4:R300"),IF(H$3&gt;1,H$3+1,""),0),"")</f>
        <v/>
      </c>
      <c r="I239" s="99" t="str">
        <f ca="1">IFERROR(VLOOKUP($A239,INDIRECT("'"&amp;Publication!I$2-1&amp;"'!B4:R300"),IF(I$3&gt;1,I$3+1,""),0),"")</f>
        <v/>
      </c>
      <c r="J239" s="99">
        <f ca="1">IFERROR(VLOOKUP($A239,INDIRECT("'"&amp;Publication!J$2-1&amp;"'!B4:R300"),IF(J$3&gt;1,J$3+1,""),0),"")</f>
        <v>10</v>
      </c>
      <c r="K239" s="99" t="str">
        <f ca="1">IFERROR(VLOOKUP($A239,INDIRECT("'"&amp;Publication!K$2-1&amp;"'!B4:R300"),IF(K$3&gt;1,K$3+1,""),0),"")</f>
        <v/>
      </c>
      <c r="L239" s="99" t="str">
        <f ca="1">IFERROR(VLOOKUP($A239,INDIRECT("'"&amp;Publication!L$2-1&amp;"'!B4:R300"),IF(L$3&gt;1,L$3+1,""),0),"")</f>
        <v/>
      </c>
      <c r="M239" s="99" t="str">
        <f ca="1">IFERROR(VLOOKUP($A239,INDIRECT("'"&amp;Publication!M$2-1&amp;"'!B4:R300"),IF(M$3&gt;1,M$3+1,""),0),"")</f>
        <v/>
      </c>
      <c r="N239" s="99" t="str">
        <f ca="1">IFERROR(VLOOKUP($A239,INDIRECT("'"&amp;Publication!N$2-1&amp;"'!B4:R300"),IF(N$3&gt;1,N$3+1,""),0),"")</f>
        <v/>
      </c>
      <c r="O239" s="99" t="str">
        <f ca="1">IFERROR(VLOOKUP($A239,INDIRECT("'"&amp;Publication!O$2-1&amp;"'!B4:R300"),IF(O$3&gt;1,O$3+1,""),0),"")</f>
        <v/>
      </c>
    </row>
    <row r="240" spans="1:15" ht="17.25" customHeight="1" x14ac:dyDescent="0.35">
      <c r="A240" s="100" t="s">
        <v>250</v>
      </c>
      <c r="B240" s="119" t="str">
        <f>IF(OR(ISBLANK(VLOOKUP(A240,'EUROSTAT-Code'!$A$3:$D$698,4,0)),ISNA(VLOOKUP(A240,'EUROSTAT-Code'!$A$3:$D$698,4,0))),"",VLOOKUP(A240,'EUROSTAT-Code'!$A$3:$D$698,4,0))</f>
        <v/>
      </c>
      <c r="C240" s="98" t="s">
        <v>1836</v>
      </c>
      <c r="D240" s="99">
        <f ca="1">IFERROR(VLOOKUP($A240,INDIRECT("'"&amp;Publication!D$2-1&amp;"'!B4:R300"),IF(D$3&gt;1,D$3+1,""),0),"")</f>
        <v>105</v>
      </c>
      <c r="E240" s="99">
        <f ca="1">IFERROR(VLOOKUP($A240,INDIRECT("'"&amp;Publication!E$2-1&amp;"'!B4:R300"),IF(E$3&gt;1,E$3+1,""),0),"")</f>
        <v>110</v>
      </c>
      <c r="F240" s="99">
        <f ca="1">IFERROR(VLOOKUP($A240,INDIRECT("'"&amp;Publication!F$2-1&amp;"'!B4:R300"),IF(F$3&gt;1,F$3+1,""),0),"")</f>
        <v>190</v>
      </c>
      <c r="G240" s="99">
        <f ca="1">IFERROR(VLOOKUP($A240,INDIRECT("'"&amp;Publication!G$2-1&amp;"'!B4:R300"),IF(G$3&gt;1,G$3+1,""),0),"")</f>
        <v>110</v>
      </c>
      <c r="H240" s="99">
        <f ca="1">IFERROR(VLOOKUP($A240,INDIRECT("'"&amp;Publication!H$2-1&amp;"'!B4:R300"),IF(H$3&gt;1,H$3+1,""),0),"")</f>
        <v>320</v>
      </c>
      <c r="I240" s="99">
        <f ca="1">IFERROR(VLOOKUP($A240,INDIRECT("'"&amp;Publication!I$2-1&amp;"'!B4:R300"),IF(I$3&gt;1,I$3+1,""),0),"")</f>
        <v>175</v>
      </c>
      <c r="J240" s="99">
        <f ca="1">IFERROR(VLOOKUP($A240,INDIRECT("'"&amp;Publication!J$2-1&amp;"'!B4:R300"),IF(J$3&gt;1,J$3+1,""),0),"")</f>
        <v>135</v>
      </c>
      <c r="K240" s="99">
        <f ca="1">IFERROR(VLOOKUP($A240,INDIRECT("'"&amp;Publication!K$2-1&amp;"'!B4:R300"),IF(K$3&gt;1,K$3+1,""),0),"")</f>
        <v>75</v>
      </c>
      <c r="L240" s="99">
        <f ca="1">IFERROR(VLOOKUP($A240,INDIRECT("'"&amp;Publication!L$2-1&amp;"'!B4:R300"),IF(L$3&gt;1,L$3+1,""),0),"")</f>
        <v>35</v>
      </c>
      <c r="M240" s="99">
        <f ca="1">IFERROR(VLOOKUP($A240,INDIRECT("'"&amp;Publication!M$2-1&amp;"'!B4:R300"),IF(M$3&gt;1,M$3+1,""),0),"")</f>
        <v>10</v>
      </c>
      <c r="N240" s="99">
        <f ca="1">IFERROR(VLOOKUP($A240,INDIRECT("'"&amp;Publication!N$2-1&amp;"'!B4:R300"),IF(N$3&gt;1,N$3+1,""),0),"")</f>
        <v>60</v>
      </c>
      <c r="O240" s="99" t="str">
        <f ca="1">IFERROR(VLOOKUP($A240,INDIRECT("'"&amp;Publication!O$2-1&amp;"'!B4:R300"),IF(O$3&gt;1,O$3+1,""),0),"")</f>
        <v/>
      </c>
    </row>
    <row r="241" spans="1:15" ht="17.25" customHeight="1" x14ac:dyDescent="0.35">
      <c r="A241" s="100" t="s">
        <v>251</v>
      </c>
      <c r="B241" s="119" t="str">
        <f>IF(OR(ISBLANK(VLOOKUP(A241,'EUROSTAT-Code'!$A$3:$D$698,4,0)),ISNA(VLOOKUP(A241,'EUROSTAT-Code'!$A$3:$D$698,4,0))),"",VLOOKUP(A241,'EUROSTAT-Code'!$A$3:$D$698,4,0))</f>
        <v/>
      </c>
      <c r="C241" s="98" t="s">
        <v>1841</v>
      </c>
      <c r="D241" s="99">
        <f ca="1">IFERROR(VLOOKUP($A241,INDIRECT("'"&amp;Publication!D$2-1&amp;"'!B4:R300"),IF(D$3&gt;1,D$3+1,""),0),"")</f>
        <v>15</v>
      </c>
      <c r="E241" s="99">
        <f ca="1">IFERROR(VLOOKUP($A241,INDIRECT("'"&amp;Publication!E$2-1&amp;"'!B4:R300"),IF(E$3&gt;1,E$3+1,""),0),"")</f>
        <v>15</v>
      </c>
      <c r="F241" s="99">
        <f ca="1">IFERROR(VLOOKUP($A241,INDIRECT("'"&amp;Publication!F$2-1&amp;"'!B4:R300"),IF(F$3&gt;1,F$3+1,""),0),"")</f>
        <v>25</v>
      </c>
      <c r="G241" s="99">
        <f ca="1">IFERROR(VLOOKUP($A241,INDIRECT("'"&amp;Publication!G$2-1&amp;"'!B4:R300"),IF(G$3&gt;1,G$3+1,""),0),"")</f>
        <v>25</v>
      </c>
      <c r="H241" s="99">
        <f ca="1">IFERROR(VLOOKUP($A241,INDIRECT("'"&amp;Publication!H$2-1&amp;"'!B4:R300"),IF(H$3&gt;1,H$3+1,""),0),"")</f>
        <v>40</v>
      </c>
      <c r="I241" s="99">
        <f ca="1">IFERROR(VLOOKUP($A241,INDIRECT("'"&amp;Publication!I$2-1&amp;"'!B4:R300"),IF(I$3&gt;1,I$3+1,""),0),"")</f>
        <v>40</v>
      </c>
      <c r="J241" s="99">
        <f ca="1">IFERROR(VLOOKUP($A241,INDIRECT("'"&amp;Publication!J$2-1&amp;"'!B4:R300"),IF(J$3&gt;1,J$3+1,""),0),"")</f>
        <v>30</v>
      </c>
      <c r="K241" s="99">
        <f ca="1">IFERROR(VLOOKUP($A241,INDIRECT("'"&amp;Publication!K$2-1&amp;"'!B4:R300"),IF(K$3&gt;1,K$3+1,""),0),"")</f>
        <v>35</v>
      </c>
      <c r="L241" s="99">
        <f ca="1">IFERROR(VLOOKUP($A241,INDIRECT("'"&amp;Publication!L$2-1&amp;"'!B4:R300"),IF(L$3&gt;1,L$3+1,""),0),"")</f>
        <v>25</v>
      </c>
      <c r="M241" s="99">
        <f ca="1">IFERROR(VLOOKUP($A241,INDIRECT("'"&amp;Publication!M$2-1&amp;"'!B4:R300"),IF(M$3&gt;1,M$3+1,""),0),"")</f>
        <v>20</v>
      </c>
      <c r="N241" s="99">
        <f ca="1">IFERROR(VLOOKUP($A241,INDIRECT("'"&amp;Publication!N$2-1&amp;"'!B4:R300"),IF(N$3&gt;1,N$3+1,""),0),"")</f>
        <v>20</v>
      </c>
      <c r="O241" s="99" t="str">
        <f ca="1">IFERROR(VLOOKUP($A241,INDIRECT("'"&amp;Publication!O$2-1&amp;"'!B4:R300"),IF(O$3&gt;1,O$3+1,""),0),"")</f>
        <v/>
      </c>
    </row>
    <row r="242" spans="1:15" ht="17.25" customHeight="1" x14ac:dyDescent="0.35">
      <c r="A242" s="100" t="s">
        <v>252</v>
      </c>
      <c r="B242" s="119" t="str">
        <f>IF(OR(ISBLANK(VLOOKUP(A242,'EUROSTAT-Code'!$A$3:$D$698,4,0)),ISNA(VLOOKUP(A242,'EUROSTAT-Code'!$A$3:$D$698,4,0))),"",VLOOKUP(A242,'EUROSTAT-Code'!$A$3:$D$698,4,0))</f>
        <v/>
      </c>
      <c r="C242" s="98" t="s">
        <v>1844</v>
      </c>
      <c r="D242" s="99">
        <f ca="1">IFERROR(VLOOKUP($A242,INDIRECT("'"&amp;Publication!D$2-1&amp;"'!B4:R300"),IF(D$3&gt;1,D$3+1,""),0),"")</f>
        <v>33795</v>
      </c>
      <c r="E242" s="99">
        <f ca="1">IFERROR(VLOOKUP($A242,INDIRECT("'"&amp;Publication!E$2-1&amp;"'!B4:R300"),IF(E$3&gt;1,E$3+1,""),0),"")</f>
        <v>24660</v>
      </c>
      <c r="F242" s="99">
        <f ca="1">IFERROR(VLOOKUP($A242,INDIRECT("'"&amp;Publication!F$2-1&amp;"'!B4:R300"),IF(F$3&gt;1,F$3+1,""),0),"")</f>
        <v>25145</v>
      </c>
      <c r="G242" s="99">
        <f ca="1">IFERROR(VLOOKUP($A242,INDIRECT("'"&amp;Publication!G$2-1&amp;"'!B4:R300"),IF(G$3&gt;1,G$3+1,""),0),"")</f>
        <v>19180</v>
      </c>
      <c r="H242" s="99">
        <f ca="1">IFERROR(VLOOKUP($A242,INDIRECT("'"&amp;Publication!H$2-1&amp;"'!B4:R300"),IF(H$3&gt;1,H$3+1,""),0),"")</f>
        <v>17735</v>
      </c>
      <c r="I242" s="99">
        <f ca="1">IFERROR(VLOOKUP($A242,INDIRECT("'"&amp;Publication!I$2-1&amp;"'!B4:R300"),IF(I$3&gt;1,I$3+1,""),0),"")</f>
        <v>18755</v>
      </c>
      <c r="J242" s="99">
        <f ca="1">IFERROR(VLOOKUP($A242,INDIRECT("'"&amp;Publication!J$2-1&amp;"'!B4:R300"),IF(J$3&gt;1,J$3+1,""),0),"")</f>
        <v>23330</v>
      </c>
      <c r="K242" s="99">
        <f ca="1">IFERROR(VLOOKUP($A242,INDIRECT("'"&amp;Publication!K$2-1&amp;"'!B4:R300"),IF(K$3&gt;1,K$3+1,""),0),"")</f>
        <v>16890</v>
      </c>
      <c r="L242" s="99">
        <f ca="1">IFERROR(VLOOKUP($A242,INDIRECT("'"&amp;Publication!L$2-1&amp;"'!B4:R300"),IF(L$3&gt;1,L$3+1,""),0),"")</f>
        <v>15760</v>
      </c>
      <c r="M242" s="99">
        <f ca="1">IFERROR(VLOOKUP($A242,INDIRECT("'"&amp;Publication!M$2-1&amp;"'!B4:R300"),IF(M$3&gt;1,M$3+1,""),0),"")</f>
        <v>18200</v>
      </c>
      <c r="N242" s="99">
        <f ca="1">IFERROR(VLOOKUP($A242,INDIRECT("'"&amp;Publication!N$2-1&amp;"'!B4:R300"),IF(N$3&gt;1,N$3+1,""),0),"")</f>
        <v>12875</v>
      </c>
      <c r="O242" s="99">
        <f ca="1">IFERROR(VLOOKUP($A242,INDIRECT("'"&amp;Publication!O$2-1&amp;"'!B4:R300"),IF(O$3&gt;1,O$3+1,""),0),"")</f>
        <v>7870</v>
      </c>
    </row>
    <row r="243" spans="1:15" ht="17.25" customHeight="1" x14ac:dyDescent="0.35">
      <c r="A243" s="100" t="s">
        <v>859</v>
      </c>
      <c r="B243" s="119"/>
      <c r="C243" s="98" t="s">
        <v>1847</v>
      </c>
      <c r="D243" s="99" t="str">
        <f ca="1">IFERROR(VLOOKUP($A243,INDIRECT("'"&amp;Publication!D$2-1&amp;"'!B4:R300"),IF(D$3&gt;1,D$3+1,""),0),"")</f>
        <v/>
      </c>
      <c r="E243" s="99" t="str">
        <f ca="1">IFERROR(VLOOKUP($A243,INDIRECT("'"&amp;Publication!E$2-1&amp;"'!B4:R300"),IF(E$3&gt;1,E$3+1,""),0),"")</f>
        <v/>
      </c>
      <c r="F243" s="99" t="str">
        <f ca="1">IFERROR(VLOOKUP($A243,INDIRECT("'"&amp;Publication!F$2-1&amp;"'!B4:R300"),IF(F$3&gt;1,F$3+1,""),0),"")</f>
        <v/>
      </c>
      <c r="G243" s="99" t="str">
        <f ca="1">IFERROR(VLOOKUP($A243,INDIRECT("'"&amp;Publication!G$2-1&amp;"'!B4:R300"),IF(G$3&gt;1,G$3+1,""),0),"")</f>
        <v/>
      </c>
      <c r="H243" s="99" t="str">
        <f ca="1">IFERROR(VLOOKUP($A243,INDIRECT("'"&amp;Publication!H$2-1&amp;"'!B4:R300"),IF(H$3&gt;1,H$3+1,""),0),"")</f>
        <v/>
      </c>
      <c r="I243" s="99" t="str">
        <f ca="1">IFERROR(VLOOKUP($A243,INDIRECT("'"&amp;Publication!I$2-1&amp;"'!B4:R300"),IF(I$3&gt;1,I$3+1,""),0),"")</f>
        <v/>
      </c>
      <c r="J243" s="99" t="str">
        <f ca="1">IFERROR(VLOOKUP($A243,INDIRECT("'"&amp;Publication!J$2-1&amp;"'!B4:R300"),IF(J$3&gt;1,J$3+1,""),0),"")</f>
        <v/>
      </c>
      <c r="K243" s="99" t="str">
        <f ca="1">IFERROR(VLOOKUP($A243,INDIRECT("'"&amp;Publication!K$2-1&amp;"'!B4:R300"),IF(K$3&gt;1,K$3+1,""),0),"")</f>
        <v/>
      </c>
      <c r="L243" s="99" t="str">
        <f ca="1">IFERROR(VLOOKUP($A243,INDIRECT("'"&amp;Publication!L$2-1&amp;"'!B4:R300"),IF(L$3&gt;1,L$3+1,""),0),"")</f>
        <v/>
      </c>
      <c r="M243" s="99">
        <f ca="1">IFERROR(VLOOKUP($A243,INDIRECT("'"&amp;Publication!M$2-1&amp;"'!B4:R300"),IF(M$3&gt;1,M$3+1,""),0),"")</f>
        <v>0</v>
      </c>
      <c r="N243" s="99">
        <f ca="1">IFERROR(VLOOKUP($A243,INDIRECT("'"&amp;Publication!N$2-1&amp;"'!B4:R300"),IF(N$3&gt;1,N$3+1,""),0),"")</f>
        <v>30</v>
      </c>
      <c r="O243" s="99">
        <f ca="1">IFERROR(VLOOKUP($A243,INDIRECT("'"&amp;Publication!O$2-1&amp;"'!B4:R300"),IF(O$3&gt;1,O$3+1,""),0),"")</f>
        <v>20</v>
      </c>
    </row>
    <row r="244" spans="1:15" ht="17.25" customHeight="1" x14ac:dyDescent="0.35">
      <c r="A244" s="100" t="s">
        <v>866</v>
      </c>
      <c r="B244" s="119" t="str">
        <f>IF(OR(ISBLANK(VLOOKUP(A244,'EUROSTAT-Code'!$A$3:$D$698,4,0)),ISNA(VLOOKUP(A244,'EUROSTAT-Code'!$A$3:$D$698,4,0))),"",VLOOKUP(A244,'EUROSTAT-Code'!$A$3:$D$698,4,0))</f>
        <v/>
      </c>
      <c r="C244" s="98" t="s">
        <v>1854</v>
      </c>
      <c r="D244" s="99" t="str">
        <f ca="1">IFERROR(VLOOKUP($A244,INDIRECT("'"&amp;Publication!D$2-1&amp;"'!B4:R300"),IF(D$3&gt;1,D$3+1,""),0),"")</f>
        <v/>
      </c>
      <c r="E244" s="99" t="str">
        <f ca="1">IFERROR(VLOOKUP($A244,INDIRECT("'"&amp;Publication!E$2-1&amp;"'!B4:R300"),IF(E$3&gt;1,E$3+1,""),0),"")</f>
        <v/>
      </c>
      <c r="F244" s="99" t="str">
        <f ca="1">IFERROR(VLOOKUP($A244,INDIRECT("'"&amp;Publication!F$2-1&amp;"'!B4:R300"),IF(F$3&gt;1,F$3+1,""),0),"")</f>
        <v/>
      </c>
      <c r="G244" s="99" t="str">
        <f ca="1">IFERROR(VLOOKUP($A244,INDIRECT("'"&amp;Publication!G$2-1&amp;"'!B4:R300"),IF(G$3&gt;1,G$3+1,""),0),"")</f>
        <v/>
      </c>
      <c r="H244" s="99" t="str">
        <f ca="1">IFERROR(VLOOKUP($A244,INDIRECT("'"&amp;Publication!H$2-1&amp;"'!B4:R300"),IF(H$3&gt;1,H$3+1,""),0),"")</f>
        <v/>
      </c>
      <c r="I244" s="99">
        <f ca="1">IFERROR(VLOOKUP($A244,INDIRECT("'"&amp;Publication!I$2-1&amp;"'!B4:R300"),IF(I$3&gt;1,I$3+1,""),0),"")</f>
        <v>240</v>
      </c>
      <c r="J244" s="99">
        <f ca="1">IFERROR(VLOOKUP($A244,INDIRECT("'"&amp;Publication!J$2-1&amp;"'!B4:R300"),IF(J$3&gt;1,J$3+1,""),0),"")</f>
        <v>70</v>
      </c>
      <c r="K244" s="99">
        <f ca="1">IFERROR(VLOOKUP($A244,INDIRECT("'"&amp;Publication!K$2-1&amp;"'!B4:R300"),IF(K$3&gt;1,K$3+1,""),0),"")</f>
        <v>40</v>
      </c>
      <c r="L244" s="99">
        <f ca="1">IFERROR(VLOOKUP($A244,INDIRECT("'"&amp;Publication!L$2-1&amp;"'!B4:R300"),IF(L$3&gt;1,L$3+1,""),0),"")</f>
        <v>10</v>
      </c>
      <c r="M244" s="99">
        <f ca="1">IFERROR(VLOOKUP($A244,INDIRECT("'"&amp;Publication!M$2-1&amp;"'!B4:R300"),IF(M$3&gt;1,M$3+1,""),0),"")</f>
        <v>5</v>
      </c>
      <c r="N244" s="99" t="str">
        <f ca="1">IFERROR(VLOOKUP($A244,INDIRECT("'"&amp;Publication!N$2-1&amp;"'!B4:R300"),IF(N$3&gt;1,N$3+1,""),0),"")</f>
        <v/>
      </c>
      <c r="O244" s="99" t="str">
        <f ca="1">IFERROR(VLOOKUP($A244,INDIRECT("'"&amp;Publication!O$2-1&amp;"'!B4:R300"),IF(O$3&gt;1,O$3+1,""),0),"")</f>
        <v/>
      </c>
    </row>
    <row r="245" spans="1:15" ht="17.25" customHeight="1" x14ac:dyDescent="0.35">
      <c r="A245" s="107" t="s">
        <v>253</v>
      </c>
      <c r="B245" s="107"/>
      <c r="C245" s="108" t="s">
        <v>254</v>
      </c>
      <c r="D245" s="109">
        <f ca="1">SUM(D246:D247)</f>
        <v>495</v>
      </c>
      <c r="E245" s="109">
        <f t="shared" ref="E245:N245" ca="1" si="5">SUM(E246:E247)</f>
        <v>380</v>
      </c>
      <c r="F245" s="109">
        <f t="shared" ca="1" si="5"/>
        <v>610</v>
      </c>
      <c r="G245" s="109">
        <f t="shared" ca="1" si="5"/>
        <v>535</v>
      </c>
      <c r="H245" s="109">
        <f t="shared" ca="1" si="5"/>
        <v>535</v>
      </c>
      <c r="I245" s="109">
        <f t="shared" ca="1" si="5"/>
        <v>495</v>
      </c>
      <c r="J245" s="109">
        <f t="shared" ca="1" si="5"/>
        <v>335</v>
      </c>
      <c r="K245" s="109">
        <f t="shared" ca="1" si="5"/>
        <v>165</v>
      </c>
      <c r="L245" s="109">
        <f t="shared" ca="1" si="5"/>
        <v>185</v>
      </c>
      <c r="M245" s="109">
        <f t="shared" ca="1" si="5"/>
        <v>85</v>
      </c>
      <c r="N245" s="109">
        <f t="shared" ca="1" si="5"/>
        <v>150</v>
      </c>
      <c r="O245" s="109">
        <f t="shared" ref="O245" ca="1" si="6">SUM(O246:O247)</f>
        <v>155</v>
      </c>
    </row>
    <row r="246" spans="1:15" ht="17.25" customHeight="1" x14ac:dyDescent="0.35">
      <c r="A246" s="116" t="s">
        <v>366</v>
      </c>
      <c r="B246" s="119" t="str">
        <f>IF(OR(ISBLANK(VLOOKUP(A246,'EUROSTAT-Code'!$A$3:$D$698,4,0)),ISNA(VLOOKUP(A246,'EUROSTAT-Code'!$A$3:$D$698,4,0))),"",VLOOKUP(A246,'EUROSTAT-Code'!$A$3:$D$698,4,0))</f>
        <v/>
      </c>
      <c r="C246" s="117" t="s">
        <v>1856</v>
      </c>
      <c r="D246" s="118" t="str">
        <f ca="1">IFERROR(VLOOKUP($A246,INDIRECT("'"&amp;Publication!D$2-1&amp;"'!B4:R300"),IF(D$3&gt;1,D$3+1,""),0),"")</f>
        <v/>
      </c>
      <c r="E246" s="118" t="str">
        <f ca="1">IFERROR(VLOOKUP($A246,INDIRECT("'"&amp;Publication!E$2-1&amp;"'!B4:R300"),IF(E$3&gt;1,E$3+1,""),0),"")</f>
        <v/>
      </c>
      <c r="F246" s="118">
        <f ca="1">IFERROR(VLOOKUP($A246,INDIRECT("'"&amp;Publication!F$2-1&amp;"'!B4:R300"),IF(F$3&gt;1,F$3+1,""),0),"")</f>
        <v>0</v>
      </c>
      <c r="G246" s="118">
        <f ca="1">IFERROR(VLOOKUP($A246,INDIRECT("'"&amp;Publication!G$2-1&amp;"'!B4:R300"),IF(G$3&gt;1,G$3+1,""),0),"")</f>
        <v>0</v>
      </c>
      <c r="H246" s="118">
        <f ca="1">IFERROR(VLOOKUP($A246,INDIRECT("'"&amp;Publication!H$2-1&amp;"'!B4:R300"),IF(H$3&gt;1,H$3+1,""),0),"")</f>
        <v>0</v>
      </c>
      <c r="I246" s="118">
        <f ca="1">IFERROR(VLOOKUP($A246,INDIRECT("'"&amp;Publication!I$2-1&amp;"'!B4:R300"),IF(I$3&gt;1,I$3+1,""),0),"")</f>
        <v>0</v>
      </c>
      <c r="J246" s="118">
        <f ca="1">IFERROR(VLOOKUP($A246,INDIRECT("'"&amp;Publication!J$2-1&amp;"'!B4:R300"),IF(J$3&gt;1,J$3+1,""),0),"")</f>
        <v>0</v>
      </c>
      <c r="K246" s="118" t="str">
        <f ca="1">IFERROR(VLOOKUP($A246,INDIRECT("'"&amp;Publication!K$2-1&amp;"'!B4:R300"),IF(K$3&gt;1,K$3+1,""),0),"")</f>
        <v/>
      </c>
      <c r="L246" s="118">
        <f ca="1">IFERROR(VLOOKUP($A246,INDIRECT("'"&amp;Publication!L$2-1&amp;"'!B4:R300"),IF(L$3&gt;1,L$3+1,""),0),"")</f>
        <v>5</v>
      </c>
      <c r="M246" s="118">
        <f ca="1">IFERROR(VLOOKUP($A246,INDIRECT("'"&amp;Publication!M$2-1&amp;"'!B4:R300"),IF(M$3&gt;1,M$3+1,""),0),"")</f>
        <v>10</v>
      </c>
      <c r="N246" s="118">
        <f ca="1">IFERROR(VLOOKUP($A246,INDIRECT("'"&amp;Publication!N$2-1&amp;"'!B4:R300"),IF(N$3&gt;1,N$3+1,""),0),"")</f>
        <v>55</v>
      </c>
      <c r="O246" s="118">
        <f ca="1">IFERROR(VLOOKUP($A246,INDIRECT("'"&amp;Publication!O$2-1&amp;"'!B4:R300"),IF(O$3&gt;1,O$3+1,""),0),"")</f>
        <v>80</v>
      </c>
    </row>
    <row r="247" spans="1:15" ht="17.25" customHeight="1" x14ac:dyDescent="0.35">
      <c r="A247" s="116" t="s">
        <v>255</v>
      </c>
      <c r="B247" s="119" t="str">
        <f>IF(OR(ISBLANK(VLOOKUP(A247,'EUROSTAT-Code'!$A$3:$D$698,4,0)),ISNA(VLOOKUP(A247,'EUROSTAT-Code'!$A$3:$D$698,4,0))),"",VLOOKUP(A247,'EUROSTAT-Code'!$A$3:$D$698,4,0))</f>
        <v/>
      </c>
      <c r="C247" s="117" t="s">
        <v>1424</v>
      </c>
      <c r="D247" s="118">
        <f ca="1">IFERROR(VLOOKUP($A247,INDIRECT("'"&amp;Publication!D$2-1&amp;"'!B4:R300"),IF(D$3&gt;1,D$3+1,""),0),"")</f>
        <v>495</v>
      </c>
      <c r="E247" s="118">
        <f ca="1">IFERROR(VLOOKUP($A247,INDIRECT("'"&amp;Publication!E$2-1&amp;"'!B4:R300"),IF(E$3&gt;1,E$3+1,""),0),"")</f>
        <v>380</v>
      </c>
      <c r="F247" s="118">
        <f ca="1">IFERROR(VLOOKUP($A247,INDIRECT("'"&amp;Publication!F$2-1&amp;"'!B4:R300"),IF(F$3&gt;1,F$3+1,""),0),"")</f>
        <v>610</v>
      </c>
      <c r="G247" s="118">
        <f ca="1">IFERROR(VLOOKUP($A247,INDIRECT("'"&amp;Publication!G$2-1&amp;"'!B4:R300"),IF(G$3&gt;1,G$3+1,""),0),"")</f>
        <v>535</v>
      </c>
      <c r="H247" s="118">
        <f ca="1">IFERROR(VLOOKUP($A247,INDIRECT("'"&amp;Publication!H$2-1&amp;"'!B4:R300"),IF(H$3&gt;1,H$3+1,""),0),"")</f>
        <v>535</v>
      </c>
      <c r="I247" s="118">
        <f ca="1">IFERROR(VLOOKUP($A247,INDIRECT("'"&amp;Publication!I$2-1&amp;"'!B4:R300"),IF(I$3&gt;1,I$3+1,""),0),"")</f>
        <v>495</v>
      </c>
      <c r="J247" s="118">
        <f ca="1">IFERROR(VLOOKUP($A247,INDIRECT("'"&amp;Publication!J$2-1&amp;"'!B4:R300"),IF(J$3&gt;1,J$3+1,""),0),"")</f>
        <v>335</v>
      </c>
      <c r="K247" s="118">
        <f ca="1">IFERROR(VLOOKUP($A247,INDIRECT("'"&amp;Publication!K$2-1&amp;"'!B4:R300"),IF(K$3&gt;1,K$3+1,""),0),"")</f>
        <v>165</v>
      </c>
      <c r="L247" s="118">
        <f ca="1">IFERROR(VLOOKUP($A247,INDIRECT("'"&amp;Publication!L$2-1&amp;"'!B4:R300"),IF(L$3&gt;1,L$3+1,""),0),"")</f>
        <v>180</v>
      </c>
      <c r="M247" s="118">
        <f ca="1">IFERROR(VLOOKUP($A247,INDIRECT("'"&amp;Publication!M$2-1&amp;"'!B4:R300"),IF(M$3&gt;1,M$3+1,""),0),"")</f>
        <v>75</v>
      </c>
      <c r="N247" s="118">
        <f ca="1">IFERROR(VLOOKUP($A247,INDIRECT("'"&amp;Publication!N$2-1&amp;"'!B4:R300"),IF(N$3&gt;1,N$3+1,""),0),"")</f>
        <v>95</v>
      </c>
      <c r="O247" s="118">
        <f ca="1">IFERROR(VLOOKUP($A247,INDIRECT("'"&amp;Publication!O$2-1&amp;"'!B4:R300"),IF(O$3&gt;1,O$3+1,""),0),"")</f>
        <v>75</v>
      </c>
    </row>
    <row r="248" spans="1:15" ht="17.25" customHeight="1" x14ac:dyDescent="0.35">
      <c r="A248" s="101" t="s">
        <v>1918</v>
      </c>
      <c r="B248" s="101"/>
      <c r="C248" s="102" t="s">
        <v>258</v>
      </c>
      <c r="D248" s="103">
        <f ca="1">SUM(D249:D259)</f>
        <v>7930</v>
      </c>
      <c r="E248" s="103">
        <f t="shared" ref="E248:N248" ca="1" si="7">SUM(E249:E259)</f>
        <v>15845</v>
      </c>
      <c r="F248" s="103">
        <f t="shared" ca="1" si="7"/>
        <v>6355</v>
      </c>
      <c r="G248" s="103">
        <f t="shared" ca="1" si="7"/>
        <v>7775</v>
      </c>
      <c r="H248" s="103">
        <f t="shared" ca="1" si="7"/>
        <v>8605</v>
      </c>
      <c r="I248" s="103">
        <f t="shared" ca="1" si="7"/>
        <v>5745</v>
      </c>
      <c r="J248" s="103">
        <f t="shared" ca="1" si="7"/>
        <v>6575</v>
      </c>
      <c r="K248" s="103">
        <f t="shared" ca="1" si="7"/>
        <v>6305</v>
      </c>
      <c r="L248" s="103">
        <f t="shared" ca="1" si="7"/>
        <v>3270</v>
      </c>
      <c r="M248" s="103">
        <f t="shared" ca="1" si="7"/>
        <v>5025</v>
      </c>
      <c r="N248" s="103">
        <f t="shared" ca="1" si="7"/>
        <v>5230</v>
      </c>
      <c r="O248" s="103">
        <f t="shared" ref="O248" ca="1" si="8">SUM(O249:O259)</f>
        <v>4945</v>
      </c>
    </row>
    <row r="249" spans="1:15" ht="17.25" customHeight="1" x14ac:dyDescent="0.35">
      <c r="A249" s="104" t="s">
        <v>877</v>
      </c>
      <c r="B249" s="119" t="str">
        <f>IF(OR(ISBLANK(VLOOKUP(A249,'EUROSTAT-Code'!$A$3:$D$698,4,0)),ISNA(VLOOKUP(A249,'EUROSTAT-Code'!$A$3:$D$698,4,0))),"",VLOOKUP(A249,'EUROSTAT-Code'!$A$3:$D$698,4,0))</f>
        <v/>
      </c>
      <c r="C249" s="105" t="s">
        <v>1427</v>
      </c>
      <c r="D249" s="106">
        <f ca="1">IFERROR(VLOOKUP($A249,INDIRECT("'"&amp;Publication!D$2-1&amp;"'!B4:R300"),IF(D$3&gt;1,D$3+1,""),0),"")</f>
        <v>5680</v>
      </c>
      <c r="E249" s="106">
        <f ca="1">IFERROR(VLOOKUP($A249,INDIRECT("'"&amp;Publication!E$2-1&amp;"'!B4:R300"),IF(E$3&gt;1,E$3+1,""),0),"")</f>
        <v>11705</v>
      </c>
      <c r="F249" s="106">
        <f ca="1">IFERROR(VLOOKUP($A249,INDIRECT("'"&amp;Publication!F$2-1&amp;"'!B4:R300"),IF(F$3&gt;1,F$3+1,""),0),"")</f>
        <v>4665</v>
      </c>
      <c r="G249" s="106">
        <f ca="1">IFERROR(VLOOKUP($A249,INDIRECT("'"&amp;Publication!G$2-1&amp;"'!B4:R300"),IF(G$3&gt;1,G$3+1,""),0),"")</f>
        <v>6170</v>
      </c>
      <c r="H249" s="106">
        <f ca="1">IFERROR(VLOOKUP($A249,INDIRECT("'"&amp;Publication!H$2-1&amp;"'!B4:R300"),IF(H$3&gt;1,H$3+1,""),0),"")</f>
        <v>6245</v>
      </c>
      <c r="I249" s="106">
        <f ca="1">IFERROR(VLOOKUP($A249,INDIRECT("'"&amp;Publication!I$2-1&amp;"'!B4:R300"),IF(I$3&gt;1,I$3+1,""),0),"")</f>
        <v>3880</v>
      </c>
      <c r="J249" s="106">
        <f ca="1">IFERROR(VLOOKUP($A249,INDIRECT("'"&amp;Publication!J$2-1&amp;"'!B4:R300"),IF(J$3&gt;1,J$3+1,""),0),"")</f>
        <v>4640</v>
      </c>
      <c r="K249" s="106">
        <f ca="1">IFERROR(VLOOKUP($A249,INDIRECT("'"&amp;Publication!K$2-1&amp;"'!B4:R300"),IF(K$3&gt;1,K$3+1,""),0),"")</f>
        <v>4060</v>
      </c>
      <c r="L249" s="106">
        <f ca="1">IFERROR(VLOOKUP($A249,INDIRECT("'"&amp;Publication!L$2-1&amp;"'!B4:R300"),IF(L$3&gt;1,L$3+1,""),0),"")</f>
        <v>2075</v>
      </c>
      <c r="M249" s="106">
        <f ca="1">IFERROR(VLOOKUP($A249,INDIRECT("'"&amp;Publication!M$2-1&amp;"'!B4:R300"),IF(M$3&gt;1,M$3+1,""),0),"")</f>
        <v>2870</v>
      </c>
      <c r="N249" s="106">
        <f ca="1">IFERROR(VLOOKUP($A249,INDIRECT("'"&amp;Publication!N$2-1&amp;"'!B4:R300"),IF(N$3&gt;1,N$3+1,""),0),"")</f>
        <v>2860</v>
      </c>
      <c r="O249" s="106">
        <f ca="1">IFERROR(VLOOKUP($A249,INDIRECT("'"&amp;Publication!O$2-1&amp;"'!B4:R300"),IF(O$3&gt;1,O$3+1,""),0),"")</f>
        <v>1775</v>
      </c>
    </row>
    <row r="250" spans="1:15" ht="17.25" customHeight="1" x14ac:dyDescent="0.35">
      <c r="A250" s="104" t="s">
        <v>879</v>
      </c>
      <c r="B250" s="119" t="str">
        <f>IF(OR(ISBLANK(VLOOKUP(A250,'EUROSTAT-Code'!$A$3:$D$698,4,0)),ISNA(VLOOKUP(A250,'EUROSTAT-Code'!$A$3:$D$698,4,0))),"",VLOOKUP(A250,'EUROSTAT-Code'!$A$3:$D$698,4,0))</f>
        <v/>
      </c>
      <c r="C250" s="105" t="s">
        <v>1429</v>
      </c>
      <c r="D250" s="106">
        <f ca="1">IFERROR(VLOOKUP($A250,INDIRECT("'"&amp;Publication!D$2-1&amp;"'!B4:R300"),IF(D$3&gt;1,D$3+1,""),0),"")</f>
        <v>605</v>
      </c>
      <c r="E250" s="106">
        <f ca="1">IFERROR(VLOOKUP($A250,INDIRECT("'"&amp;Publication!E$2-1&amp;"'!B4:R300"),IF(E$3&gt;1,E$3+1,""),0),"")</f>
        <v>1035</v>
      </c>
      <c r="F250" s="106">
        <f ca="1">IFERROR(VLOOKUP($A250,INDIRECT("'"&amp;Publication!F$2-1&amp;"'!B4:R300"),IF(F$3&gt;1,F$3+1,""),0),"")</f>
        <v>490</v>
      </c>
      <c r="G250" s="106">
        <f ca="1">IFERROR(VLOOKUP($A250,INDIRECT("'"&amp;Publication!G$2-1&amp;"'!B4:R300"),IF(G$3&gt;1,G$3+1,""),0),"")</f>
        <v>525</v>
      </c>
      <c r="H250" s="106">
        <f ca="1">IFERROR(VLOOKUP($A250,INDIRECT("'"&amp;Publication!H$2-1&amp;"'!B4:R300"),IF(H$3&gt;1,H$3+1,""),0),"")</f>
        <v>600</v>
      </c>
      <c r="I250" s="106">
        <f ca="1">IFERROR(VLOOKUP($A250,INDIRECT("'"&amp;Publication!I$2-1&amp;"'!B4:R300"),IF(I$3&gt;1,I$3+1,""),0),"")</f>
        <v>405</v>
      </c>
      <c r="J250" s="106">
        <f ca="1">IFERROR(VLOOKUP($A250,INDIRECT("'"&amp;Publication!J$2-1&amp;"'!B4:R300"),IF(J$3&gt;1,J$3+1,""),0),"")</f>
        <v>350</v>
      </c>
      <c r="K250" s="106">
        <f ca="1">IFERROR(VLOOKUP($A250,INDIRECT("'"&amp;Publication!K$2-1&amp;"'!B4:R300"),IF(K$3&gt;1,K$3+1,""),0),"")</f>
        <v>410</v>
      </c>
      <c r="L250" s="106">
        <f ca="1">IFERROR(VLOOKUP($A250,INDIRECT("'"&amp;Publication!L$2-1&amp;"'!B4:R300"),IF(L$3&gt;1,L$3+1,""),0),"")</f>
        <v>200</v>
      </c>
      <c r="M250" s="106">
        <f ca="1">IFERROR(VLOOKUP($A250,INDIRECT("'"&amp;Publication!M$2-1&amp;"'!B4:R300"),IF(M$3&gt;1,M$3+1,""),0),"")</f>
        <v>280</v>
      </c>
      <c r="N250" s="106">
        <f ca="1">IFERROR(VLOOKUP($A250,INDIRECT("'"&amp;Publication!N$2-1&amp;"'!B4:R300"),IF(N$3&gt;1,N$3+1,""),0),"")</f>
        <v>295</v>
      </c>
      <c r="O250" s="106">
        <f ca="1">IFERROR(VLOOKUP($A250,INDIRECT("'"&amp;Publication!O$2-1&amp;"'!B4:R300"),IF(O$3&gt;1,O$3+1,""),0),"")</f>
        <v>395</v>
      </c>
    </row>
    <row r="251" spans="1:15" ht="17.25" customHeight="1" x14ac:dyDescent="0.35">
      <c r="A251" s="104" t="s">
        <v>882</v>
      </c>
      <c r="B251" s="119" t="str">
        <f>IF(OR(ISBLANK(VLOOKUP(A251,'EUROSTAT-Code'!$A$3:$D$698,4,0)),ISNA(VLOOKUP(A251,'EUROSTAT-Code'!$A$3:$D$698,4,0))),"",VLOOKUP(A251,'EUROSTAT-Code'!$A$3:$D$698,4,0))</f>
        <v/>
      </c>
      <c r="C251" s="105" t="s">
        <v>1860</v>
      </c>
      <c r="D251" s="106">
        <f ca="1">IFERROR(VLOOKUP($A251,INDIRECT("'"&amp;Publication!D$2-1&amp;"'!B4:R300"),IF(D$3&gt;1,D$3+1,""),0),"")</f>
        <v>5</v>
      </c>
      <c r="E251" s="106">
        <f ca="1">IFERROR(VLOOKUP($A251,INDIRECT("'"&amp;Publication!E$2-1&amp;"'!B4:R300"),IF(E$3&gt;1,E$3+1,""),0),"")</f>
        <v>5</v>
      </c>
      <c r="F251" s="106">
        <f ca="1">IFERROR(VLOOKUP($A251,INDIRECT("'"&amp;Publication!F$2-1&amp;"'!B4:R300"),IF(F$3&gt;1,F$3+1,""),0),"")</f>
        <v>0</v>
      </c>
      <c r="G251" s="106">
        <f ca="1">IFERROR(VLOOKUP($A251,INDIRECT("'"&amp;Publication!G$2-1&amp;"'!B4:R300"),IF(G$3&gt;1,G$3+1,""),0),"")</f>
        <v>0</v>
      </c>
      <c r="H251" s="106">
        <f ca="1">IFERROR(VLOOKUP($A251,INDIRECT("'"&amp;Publication!H$2-1&amp;"'!B4:R300"),IF(H$3&gt;1,H$3+1,""),0),"")</f>
        <v>70</v>
      </c>
      <c r="I251" s="106">
        <f ca="1">IFERROR(VLOOKUP($A251,INDIRECT("'"&amp;Publication!I$2-1&amp;"'!B4:R300"),IF(I$3&gt;1,I$3+1,""),0),"")</f>
        <v>15</v>
      </c>
      <c r="J251" s="106">
        <f ca="1">IFERROR(VLOOKUP($A251,INDIRECT("'"&amp;Publication!J$2-1&amp;"'!B4:R300"),IF(J$3&gt;1,J$3+1,""),0),"")</f>
        <v>20</v>
      </c>
      <c r="K251" s="106">
        <f ca="1">IFERROR(VLOOKUP($A251,INDIRECT("'"&amp;Publication!K$2-1&amp;"'!B4:R300"),IF(K$3&gt;1,K$3+1,""),0),"")</f>
        <v>30</v>
      </c>
      <c r="L251" s="106">
        <f ca="1">IFERROR(VLOOKUP($A251,INDIRECT("'"&amp;Publication!L$2-1&amp;"'!B4:R300"),IF(L$3&gt;1,L$3+1,""),0),"")</f>
        <v>5</v>
      </c>
      <c r="M251" s="106">
        <f ca="1">IFERROR(VLOOKUP($A251,INDIRECT("'"&amp;Publication!M$2-1&amp;"'!B4:R300"),IF(M$3&gt;1,M$3+1,""),0),"")</f>
        <v>5</v>
      </c>
      <c r="N251" s="106">
        <f ca="1">IFERROR(VLOOKUP($A251,INDIRECT("'"&amp;Publication!N$2-1&amp;"'!B4:R300"),IF(N$3&gt;1,N$3+1,""),0),"")</f>
        <v>40</v>
      </c>
      <c r="O251" s="106">
        <f ca="1">IFERROR(VLOOKUP($A251,INDIRECT("'"&amp;Publication!O$2-1&amp;"'!B4:R300"),IF(O$3&gt;1,O$3+1,""),0),"")</f>
        <v>15</v>
      </c>
    </row>
    <row r="252" spans="1:15" ht="17.25" customHeight="1" x14ac:dyDescent="0.35">
      <c r="A252" s="104" t="s">
        <v>883</v>
      </c>
      <c r="B252" s="119" t="str">
        <f>IF(OR(ISBLANK(VLOOKUP(A252,'EUROSTAT-Code'!$A$3:$D$698,4,0)),ISNA(VLOOKUP(A252,'EUROSTAT-Code'!$A$3:$D$698,4,0))),"",VLOOKUP(A252,'EUROSTAT-Code'!$A$3:$D$698,4,0))</f>
        <v/>
      </c>
      <c r="C252" s="105" t="s">
        <v>1861</v>
      </c>
      <c r="D252" s="106" t="str">
        <f ca="1">IFERROR(VLOOKUP($A252,INDIRECT("'"&amp;Publication!D$2-1&amp;"'!B4:R300"),IF(D$3&gt;1,D$3+1,""),0),"")</f>
        <v/>
      </c>
      <c r="E252" s="106" t="str">
        <f ca="1">IFERROR(VLOOKUP($A252,INDIRECT("'"&amp;Publication!E$2-1&amp;"'!B4:R300"),IF(E$3&gt;1,E$3+1,""),0),"")</f>
        <v/>
      </c>
      <c r="F252" s="106" t="str">
        <f ca="1">IFERROR(VLOOKUP($A252,INDIRECT("'"&amp;Publication!F$2-1&amp;"'!B4:R300"),IF(F$3&gt;1,F$3+1,""),0),"")</f>
        <v/>
      </c>
      <c r="G252" s="106" t="str">
        <f ca="1">IFERROR(VLOOKUP($A252,INDIRECT("'"&amp;Publication!G$2-1&amp;"'!B4:R300"),IF(G$3&gt;1,G$3+1,""),0),"")</f>
        <v/>
      </c>
      <c r="H252" s="106" t="str">
        <f ca="1">IFERROR(VLOOKUP($A252,INDIRECT("'"&amp;Publication!H$2-1&amp;"'!B4:R300"),IF(H$3&gt;1,H$3+1,""),0),"")</f>
        <v/>
      </c>
      <c r="I252" s="106">
        <f ca="1">IFERROR(VLOOKUP($A252,INDIRECT("'"&amp;Publication!I$2-1&amp;"'!B4:R300"),IF(I$3&gt;1,I$3+1,""),0),"")</f>
        <v>0</v>
      </c>
      <c r="J252" s="106" t="str">
        <f ca="1">IFERROR(VLOOKUP($A252,INDIRECT("'"&amp;Publication!J$2-1&amp;"'!B4:R300"),IF(J$3&gt;1,J$3+1,""),0),"")</f>
        <v/>
      </c>
      <c r="K252" s="106" t="str">
        <f ca="1">IFERROR(VLOOKUP($A252,INDIRECT("'"&amp;Publication!K$2-1&amp;"'!B4:R300"),IF(K$3&gt;1,K$3+1,""),0),"")</f>
        <v/>
      </c>
      <c r="L252" s="106" t="str">
        <f ca="1">IFERROR(VLOOKUP($A252,INDIRECT("'"&amp;Publication!L$2-1&amp;"'!B4:R300"),IF(L$3&gt;1,L$3+1,""),0),"")</f>
        <v/>
      </c>
      <c r="M252" s="106" t="str">
        <f ca="1">IFERROR(VLOOKUP($A252,INDIRECT("'"&amp;Publication!M$2-1&amp;"'!B4:R300"),IF(M$3&gt;1,M$3+1,""),0),"")</f>
        <v/>
      </c>
      <c r="N252" s="106" t="str">
        <f ca="1">IFERROR(VLOOKUP($A252,INDIRECT("'"&amp;Publication!N$2-1&amp;"'!B4:R300"),IF(N$3&gt;1,N$3+1,""),0),"")</f>
        <v/>
      </c>
      <c r="O252" s="106" t="str">
        <f ca="1">IFERROR(VLOOKUP($A252,INDIRECT("'"&amp;Publication!O$2-1&amp;"'!B4:R300"),IF(O$3&gt;1,O$3+1,""),0),"")</f>
        <v/>
      </c>
    </row>
    <row r="253" spans="1:15" ht="17.25" customHeight="1" x14ac:dyDescent="0.35">
      <c r="A253" s="104" t="s">
        <v>884</v>
      </c>
      <c r="B253" s="119" t="str">
        <f>IF(OR(ISBLANK(VLOOKUP(A253,'EUROSTAT-Code'!$A$3:$D$698,4,0)),ISNA(VLOOKUP(A253,'EUROSTAT-Code'!$A$3:$D$698,4,0))),"",VLOOKUP(A253,'EUROSTAT-Code'!$A$3:$D$698,4,0))</f>
        <v/>
      </c>
      <c r="C253" s="105" t="s">
        <v>1862</v>
      </c>
      <c r="D253" s="106">
        <f ca="1">IFERROR(VLOOKUP($A253,INDIRECT("'"&amp;Publication!D$2-1&amp;"'!B4:R300"),IF(D$3&gt;1,D$3+1,""),0),"")</f>
        <v>0</v>
      </c>
      <c r="E253" s="106">
        <f ca="1">IFERROR(VLOOKUP($A253,INDIRECT("'"&amp;Publication!E$2-1&amp;"'!B4:R300"),IF(E$3&gt;1,E$3+1,""),0),"")</f>
        <v>0</v>
      </c>
      <c r="F253" s="106">
        <f ca="1">IFERROR(VLOOKUP($A253,INDIRECT("'"&amp;Publication!F$2-1&amp;"'!B4:R300"),IF(F$3&gt;1,F$3+1,""),0),"")</f>
        <v>0</v>
      </c>
      <c r="G253" s="106">
        <f ca="1">IFERROR(VLOOKUP($A253,INDIRECT("'"&amp;Publication!G$2-1&amp;"'!B4:R300"),IF(G$3&gt;1,G$3+1,""),0),"")</f>
        <v>0</v>
      </c>
      <c r="H253" s="106">
        <f ca="1">IFERROR(VLOOKUP($A253,INDIRECT("'"&amp;Publication!H$2-1&amp;"'!B4:R300"),IF(H$3&gt;1,H$3+1,""),0),"")</f>
        <v>0</v>
      </c>
      <c r="I253" s="106">
        <f ca="1">IFERROR(VLOOKUP($A253,INDIRECT("'"&amp;Publication!I$2-1&amp;"'!B4:R300"),IF(I$3&gt;1,I$3+1,""),0),"")</f>
        <v>0</v>
      </c>
      <c r="J253" s="106">
        <f ca="1">IFERROR(VLOOKUP($A253,INDIRECT("'"&amp;Publication!J$2-1&amp;"'!B4:R300"),IF(J$3&gt;1,J$3+1,""),0),"")</f>
        <v>0</v>
      </c>
      <c r="K253" s="106">
        <f ca="1">IFERROR(VLOOKUP($A253,INDIRECT("'"&amp;Publication!K$2-1&amp;"'!B4:R300"),IF(K$3&gt;1,K$3+1,""),0),"")</f>
        <v>0</v>
      </c>
      <c r="L253" s="106">
        <f ca="1">IFERROR(VLOOKUP($A253,INDIRECT("'"&amp;Publication!L$2-1&amp;"'!B4:R300"),IF(L$3&gt;1,L$3+1,""),0),"")</f>
        <v>0</v>
      </c>
      <c r="M253" s="106" t="str">
        <f ca="1">IFERROR(VLOOKUP($A253,INDIRECT("'"&amp;Publication!M$2-1&amp;"'!B4:R300"),IF(M$3&gt;1,M$3+1,""),0),"")</f>
        <v/>
      </c>
      <c r="N253" s="106">
        <f ca="1">IFERROR(VLOOKUP($A253,INDIRECT("'"&amp;Publication!N$2-1&amp;"'!B4:R300"),IF(N$3&gt;1,N$3+1,""),0),"")</f>
        <v>0</v>
      </c>
      <c r="O253" s="106">
        <f ca="1">IFERROR(VLOOKUP($A253,INDIRECT("'"&amp;Publication!O$2-1&amp;"'!B4:R300"),IF(O$3&gt;1,O$3+1,""),0),"")</f>
        <v>0</v>
      </c>
    </row>
    <row r="254" spans="1:15" ht="17.25" customHeight="1" x14ac:dyDescent="0.35">
      <c r="A254" s="104" t="s">
        <v>885</v>
      </c>
      <c r="B254" s="119" t="str">
        <f>IF(OR(ISBLANK(VLOOKUP(A254,'EUROSTAT-Code'!$A$3:$D$698,4,0)),ISNA(VLOOKUP(A254,'EUROSTAT-Code'!$A$3:$D$698,4,0))),"",VLOOKUP(A254,'EUROSTAT-Code'!$A$3:$D$698,4,0))</f>
        <v/>
      </c>
      <c r="C254" s="105" t="s">
        <v>1863</v>
      </c>
      <c r="D254" s="106" t="str">
        <f ca="1">IFERROR(VLOOKUP($A254,INDIRECT("'"&amp;Publication!D$2-1&amp;"'!B4:R300"),IF(D$3&gt;1,D$3+1,""),0),"")</f>
        <v/>
      </c>
      <c r="E254" s="106" t="str">
        <f ca="1">IFERROR(VLOOKUP($A254,INDIRECT("'"&amp;Publication!E$2-1&amp;"'!B4:R300"),IF(E$3&gt;1,E$3+1,""),0),"")</f>
        <v/>
      </c>
      <c r="F254" s="106" t="str">
        <f ca="1">IFERROR(VLOOKUP($A254,INDIRECT("'"&amp;Publication!F$2-1&amp;"'!B4:R300"),IF(F$3&gt;1,F$3+1,""),0),"")</f>
        <v/>
      </c>
      <c r="G254" s="106" t="str">
        <f ca="1">IFERROR(VLOOKUP($A254,INDIRECT("'"&amp;Publication!G$2-1&amp;"'!B4:R300"),IF(G$3&gt;1,G$3+1,""),0),"")</f>
        <v/>
      </c>
      <c r="H254" s="106" t="str">
        <f ca="1">IFERROR(VLOOKUP($A254,INDIRECT("'"&amp;Publication!H$2-1&amp;"'!B4:R300"),IF(H$3&gt;1,H$3+1,""),0),"")</f>
        <v/>
      </c>
      <c r="I254" s="106" t="str">
        <f ca="1">IFERROR(VLOOKUP($A254,INDIRECT("'"&amp;Publication!I$2-1&amp;"'!B4:R300"),IF(I$3&gt;1,I$3+1,""),0),"")</f>
        <v/>
      </c>
      <c r="J254" s="106">
        <f ca="1">IFERROR(VLOOKUP($A254,INDIRECT("'"&amp;Publication!J$2-1&amp;"'!B4:R300"),IF(J$3&gt;1,J$3+1,""),0),"")</f>
        <v>25</v>
      </c>
      <c r="K254" s="106">
        <f ca="1">IFERROR(VLOOKUP($A254,INDIRECT("'"&amp;Publication!K$2-1&amp;"'!B4:R300"),IF(K$3&gt;1,K$3+1,""),0),"")</f>
        <v>90</v>
      </c>
      <c r="L254" s="106">
        <f ca="1">IFERROR(VLOOKUP($A254,INDIRECT("'"&amp;Publication!L$2-1&amp;"'!B4:R300"),IF(L$3&gt;1,L$3+1,""),0),"")</f>
        <v>105</v>
      </c>
      <c r="M254" s="106">
        <f ca="1">IFERROR(VLOOKUP($A254,INDIRECT("'"&amp;Publication!M$2-1&amp;"'!B4:R300"),IF(M$3&gt;1,M$3+1,""),0),"")</f>
        <v>585</v>
      </c>
      <c r="N254" s="106">
        <f ca="1">IFERROR(VLOOKUP($A254,INDIRECT("'"&amp;Publication!N$2-1&amp;"'!B4:R300"),IF(N$3&gt;1,N$3+1,""),0),"")</f>
        <v>725</v>
      </c>
      <c r="O254" s="106">
        <f ca="1">IFERROR(VLOOKUP($A254,INDIRECT("'"&amp;Publication!O$2-1&amp;"'!B4:R300"),IF(O$3&gt;1,O$3+1,""),0),"")</f>
        <v>1030</v>
      </c>
    </row>
    <row r="255" spans="1:15" ht="17.25" customHeight="1" x14ac:dyDescent="0.35">
      <c r="A255" s="104" t="s">
        <v>886</v>
      </c>
      <c r="B255" s="119" t="str">
        <f>IF(OR(ISBLANK(VLOOKUP(A255,'EUROSTAT-Code'!$A$3:$D$698,4,0)),ISNA(VLOOKUP(A255,'EUROSTAT-Code'!$A$3:$D$698,4,0))),"",VLOOKUP(A255,'EUROSTAT-Code'!$A$3:$D$698,4,0))</f>
        <v/>
      </c>
      <c r="C255" s="105" t="s">
        <v>1436</v>
      </c>
      <c r="D255" s="106">
        <f ca="1">IFERROR(VLOOKUP($A255,INDIRECT("'"&amp;Publication!D$2-1&amp;"'!B4:R300"),IF(D$3&gt;1,D$3+1,""),0),"")</f>
        <v>590</v>
      </c>
      <c r="E255" s="106">
        <f ca="1">IFERROR(VLOOKUP($A255,INDIRECT("'"&amp;Publication!E$2-1&amp;"'!B4:R300"),IF(E$3&gt;1,E$3+1,""),0),"")</f>
        <v>1355</v>
      </c>
      <c r="F255" s="106">
        <f ca="1">IFERROR(VLOOKUP($A255,INDIRECT("'"&amp;Publication!F$2-1&amp;"'!B4:R300"),IF(F$3&gt;1,F$3+1,""),0),"")</f>
        <v>590</v>
      </c>
      <c r="G255" s="106" t="str">
        <f ca="1">IFERROR(VLOOKUP($A255,INDIRECT("'"&amp;Publication!G$2-1&amp;"'!B4:R300"),IF(G$3&gt;1,G$3+1,""),0),"")</f>
        <v/>
      </c>
      <c r="H255" s="106">
        <f ca="1">IFERROR(VLOOKUP($A255,INDIRECT("'"&amp;Publication!H$2-1&amp;"'!B4:R300"),IF(H$3&gt;1,H$3+1,""),0),"")</f>
        <v>535</v>
      </c>
      <c r="I255" s="106">
        <f ca="1">IFERROR(VLOOKUP($A255,INDIRECT("'"&amp;Publication!I$2-1&amp;"'!B4:R300"),IF(I$3&gt;1,I$3+1,""),0),"")</f>
        <v>625</v>
      </c>
      <c r="J255" s="106">
        <f ca="1">IFERROR(VLOOKUP($A255,INDIRECT("'"&amp;Publication!J$2-1&amp;"'!B4:R300"),IF(J$3&gt;1,J$3+1,""),0),"")</f>
        <v>580</v>
      </c>
      <c r="K255" s="106">
        <f ca="1">IFERROR(VLOOKUP($A255,INDIRECT("'"&amp;Publication!K$2-1&amp;"'!B4:R300"),IF(K$3&gt;1,K$3+1,""),0),"")</f>
        <v>755</v>
      </c>
      <c r="L255" s="106">
        <f ca="1">IFERROR(VLOOKUP($A255,INDIRECT("'"&amp;Publication!L$2-1&amp;"'!B4:R300"),IF(L$3&gt;1,L$3+1,""),0),"")</f>
        <v>440</v>
      </c>
      <c r="M255" s="106">
        <f ca="1">IFERROR(VLOOKUP($A255,INDIRECT("'"&amp;Publication!M$2-1&amp;"'!B4:R300"),IF(M$3&gt;1,M$3+1,""),0),"")</f>
        <v>490</v>
      </c>
      <c r="N255" s="106">
        <f ca="1">IFERROR(VLOOKUP($A255,INDIRECT("'"&amp;Publication!N$2-1&amp;"'!B4:R300"),IF(N$3&gt;1,N$3+1,""),0),"")</f>
        <v>515</v>
      </c>
      <c r="O255" s="106">
        <f ca="1">IFERROR(VLOOKUP($A255,INDIRECT("'"&amp;Publication!O$2-1&amp;"'!B4:R300"),IF(O$3&gt;1,O$3+1,""),0),"")</f>
        <v>765</v>
      </c>
    </row>
    <row r="256" spans="1:15" ht="17.25" customHeight="1" x14ac:dyDescent="0.35">
      <c r="A256" s="104" t="s">
        <v>887</v>
      </c>
      <c r="B256" s="119" t="str">
        <f>IF(OR(ISBLANK(VLOOKUP(A256,'EUROSTAT-Code'!$A$3:$D$698,4,0)),ISNA(VLOOKUP(A256,'EUROSTAT-Code'!$A$3:$D$698,4,0))),"",VLOOKUP(A256,'EUROSTAT-Code'!$A$3:$D$698,4,0))</f>
        <v>x</v>
      </c>
      <c r="C256" s="105" t="s">
        <v>1437</v>
      </c>
      <c r="D256" s="106">
        <f ca="1">IFERROR(VLOOKUP($A256,INDIRECT("'"&amp;Publication!D$2-1&amp;"'!B4:R300"),IF(D$3&gt;1,D$3+1,""),0),"")</f>
        <v>0</v>
      </c>
      <c r="E256" s="106">
        <f ca="1">IFERROR(VLOOKUP($A256,INDIRECT("'"&amp;Publication!E$2-1&amp;"'!B4:R300"),IF(E$3&gt;1,E$3+1,""),0),"")</f>
        <v>0</v>
      </c>
      <c r="F256" s="106" t="str">
        <f ca="1">IFERROR(VLOOKUP($A256,INDIRECT("'"&amp;Publication!F$2-1&amp;"'!B4:R300"),IF(F$3&gt;1,F$3+1,""),0),"")</f>
        <v/>
      </c>
      <c r="G256" s="106" t="str">
        <f ca="1">IFERROR(VLOOKUP($A256,INDIRECT("'"&amp;Publication!G$2-1&amp;"'!B4:R300"),IF(G$3&gt;1,G$3+1,""),0),"")</f>
        <v/>
      </c>
      <c r="H256" s="106">
        <f ca="1">IFERROR(VLOOKUP($A256,INDIRECT("'"&amp;Publication!H$2-1&amp;"'!B4:R300"),IF(H$3&gt;1,H$3+1,""),0),"")</f>
        <v>0</v>
      </c>
      <c r="I256" s="106">
        <f ca="1">IFERROR(VLOOKUP($A256,INDIRECT("'"&amp;Publication!I$2-1&amp;"'!B4:R300"),IF(I$3&gt;1,I$3+1,""),0),"")</f>
        <v>5</v>
      </c>
      <c r="J256" s="106">
        <f ca="1">IFERROR(VLOOKUP($A256,INDIRECT("'"&amp;Publication!J$2-1&amp;"'!B4:R300"),IF(J$3&gt;1,J$3+1,""),0),"")</f>
        <v>0</v>
      </c>
      <c r="K256" s="106">
        <f ca="1">IFERROR(VLOOKUP($A256,INDIRECT("'"&amp;Publication!K$2-1&amp;"'!B4:R300"),IF(K$3&gt;1,K$3+1,""),0),"")</f>
        <v>0</v>
      </c>
      <c r="L256" s="106" t="str">
        <f ca="1">IFERROR(VLOOKUP($A256,INDIRECT("'"&amp;Publication!L$2-1&amp;"'!B4:R300"),IF(L$3&gt;1,L$3+1,""),0),"")</f>
        <v/>
      </c>
      <c r="M256" s="106" t="str">
        <f ca="1">IFERROR(VLOOKUP($A256,INDIRECT("'"&amp;Publication!M$2-1&amp;"'!B4:R300"),IF(M$3&gt;1,M$3+1,""),0),"")</f>
        <v/>
      </c>
      <c r="N256" s="106" t="str">
        <f ca="1">IFERROR(VLOOKUP($A256,INDIRECT("'"&amp;Publication!N$2-1&amp;"'!B4:R300"),IF(N$3&gt;1,N$3+1,""),0),"")</f>
        <v/>
      </c>
      <c r="O256" s="106">
        <f ca="1">IFERROR(VLOOKUP($A256,INDIRECT("'"&amp;Publication!O$2-1&amp;"'!B4:R300"),IF(O$3&gt;1,O$3+1,""),0),"")</f>
        <v>0</v>
      </c>
    </row>
    <row r="257" spans="1:15" ht="17.25" customHeight="1" x14ac:dyDescent="0.35">
      <c r="A257" s="104" t="s">
        <v>888</v>
      </c>
      <c r="B257" s="119" t="str">
        <f>IF(OR(ISBLANK(VLOOKUP(A257,'EUROSTAT-Code'!$A$3:$D$698,4,0)),ISNA(VLOOKUP(A257,'EUROSTAT-Code'!$A$3:$D$698,4,0))),"",VLOOKUP(A257,'EUROSTAT-Code'!$A$3:$D$698,4,0))</f>
        <v/>
      </c>
      <c r="C257" s="105" t="s">
        <v>1438</v>
      </c>
      <c r="D257" s="106">
        <f ca="1">IFERROR(VLOOKUP($A257,INDIRECT("'"&amp;Publication!D$2-1&amp;"'!B4:R300"),IF(D$3&gt;1,D$3+1,""),0),"")</f>
        <v>35</v>
      </c>
      <c r="E257" s="106">
        <f ca="1">IFERROR(VLOOKUP($A257,INDIRECT("'"&amp;Publication!E$2-1&amp;"'!B4:R300"),IF(E$3&gt;1,E$3+1,""),0),"")</f>
        <v>150</v>
      </c>
      <c r="F257" s="106">
        <f ca="1">IFERROR(VLOOKUP($A257,INDIRECT("'"&amp;Publication!F$2-1&amp;"'!B4:R300"),IF(F$3&gt;1,F$3+1,""),0),"")</f>
        <v>45</v>
      </c>
      <c r="G257" s="106">
        <f ca="1">IFERROR(VLOOKUP($A257,INDIRECT("'"&amp;Publication!G$2-1&amp;"'!B4:R300"),IF(G$3&gt;1,G$3+1,""),0),"")</f>
        <v>70</v>
      </c>
      <c r="H257" s="106">
        <f ca="1">IFERROR(VLOOKUP($A257,INDIRECT("'"&amp;Publication!H$2-1&amp;"'!B4:R300"),IF(H$3&gt;1,H$3+1,""),0),"")</f>
        <v>50</v>
      </c>
      <c r="I257" s="106">
        <f ca="1">IFERROR(VLOOKUP($A257,INDIRECT("'"&amp;Publication!I$2-1&amp;"'!B4:R300"),IF(I$3&gt;1,I$3+1,""),0),"")</f>
        <v>55</v>
      </c>
      <c r="J257" s="106">
        <f ca="1">IFERROR(VLOOKUP($A257,INDIRECT("'"&amp;Publication!J$2-1&amp;"'!B4:R300"),IF(J$3&gt;1,J$3+1,""),0),"")</f>
        <v>65</v>
      </c>
      <c r="K257" s="106">
        <f ca="1">IFERROR(VLOOKUP($A257,INDIRECT("'"&amp;Publication!K$2-1&amp;"'!B4:R300"),IF(K$3&gt;1,K$3+1,""),0),"")</f>
        <v>45</v>
      </c>
      <c r="L257" s="106">
        <f ca="1">IFERROR(VLOOKUP($A257,INDIRECT("'"&amp;Publication!L$2-1&amp;"'!B4:R300"),IF(L$3&gt;1,L$3+1,""),0),"")</f>
        <v>25</v>
      </c>
      <c r="M257" s="106">
        <f ca="1">IFERROR(VLOOKUP($A257,INDIRECT("'"&amp;Publication!M$2-1&amp;"'!B4:R300"),IF(M$3&gt;1,M$3+1,""),0),"")</f>
        <v>35</v>
      </c>
      <c r="N257" s="106">
        <f ca="1">IFERROR(VLOOKUP($A257,INDIRECT("'"&amp;Publication!N$2-1&amp;"'!B4:R300"),IF(N$3&gt;1,N$3+1,""),0),"")</f>
        <v>20</v>
      </c>
      <c r="O257" s="106">
        <f ca="1">IFERROR(VLOOKUP($A257,INDIRECT("'"&amp;Publication!O$2-1&amp;"'!B4:R300"),IF(O$3&gt;1,O$3+1,""),0),"")</f>
        <v>25</v>
      </c>
    </row>
    <row r="258" spans="1:15" ht="17.25" customHeight="1" x14ac:dyDescent="0.35">
      <c r="A258" s="104" t="s">
        <v>892</v>
      </c>
      <c r="B258" s="119" t="str">
        <f>IF(OR(ISBLANK(VLOOKUP(A258,'EUROSTAT-Code'!$A$3:$D$698,4,0)),ISNA(VLOOKUP(A258,'EUROSTAT-Code'!$A$3:$D$698,4,0))),"",VLOOKUP(A258,'EUROSTAT-Code'!$A$3:$D$698,4,0))</f>
        <v/>
      </c>
      <c r="C258" s="105" t="s">
        <v>1867</v>
      </c>
      <c r="D258" s="106">
        <f ca="1">IFERROR(VLOOKUP($A258,INDIRECT("'"&amp;Publication!D$2-1&amp;"'!B4:R300"),IF(D$3&gt;1,D$3+1,""),0),"")</f>
        <v>1015</v>
      </c>
      <c r="E258" s="106">
        <f ca="1">IFERROR(VLOOKUP($A258,INDIRECT("'"&amp;Publication!E$2-1&amp;"'!B4:R300"),IF(E$3&gt;1,E$3+1,""),0),"")</f>
        <v>1595</v>
      </c>
      <c r="F258" s="106">
        <f ca="1">IFERROR(VLOOKUP($A258,INDIRECT("'"&amp;Publication!F$2-1&amp;"'!B4:R300"),IF(F$3&gt;1,F$3+1,""),0),"")</f>
        <v>565</v>
      </c>
      <c r="G258" s="106">
        <f ca="1">IFERROR(VLOOKUP($A258,INDIRECT("'"&amp;Publication!G$2-1&amp;"'!B4:R300"),IF(G$3&gt;1,G$3+1,""),0),"")</f>
        <v>1010</v>
      </c>
      <c r="H258" s="106">
        <f ca="1">IFERROR(VLOOKUP($A258,INDIRECT("'"&amp;Publication!H$2-1&amp;"'!B4:R300"),IF(H$3&gt;1,H$3+1,""),0),"")</f>
        <v>1105</v>
      </c>
      <c r="I258" s="106">
        <f ca="1">IFERROR(VLOOKUP($A258,INDIRECT("'"&amp;Publication!I$2-1&amp;"'!B4:R300"),IF(I$3&gt;1,I$3+1,""),0),"")</f>
        <v>760</v>
      </c>
      <c r="J258" s="106">
        <f ca="1">IFERROR(VLOOKUP($A258,INDIRECT("'"&amp;Publication!J$2-1&amp;"'!B4:R300"),IF(J$3&gt;1,J$3+1,""),0),"")</f>
        <v>895</v>
      </c>
      <c r="K258" s="106">
        <f ca="1">IFERROR(VLOOKUP($A258,INDIRECT("'"&amp;Publication!K$2-1&amp;"'!B4:R300"),IF(K$3&gt;1,K$3+1,""),0),"")</f>
        <v>915</v>
      </c>
      <c r="L258" s="106">
        <f ca="1">IFERROR(VLOOKUP($A258,INDIRECT("'"&amp;Publication!L$2-1&amp;"'!B4:R300"),IF(L$3&gt;1,L$3+1,""),0),"")</f>
        <v>300</v>
      </c>
      <c r="M258" s="106">
        <f ca="1">IFERROR(VLOOKUP($A258,INDIRECT("'"&amp;Publication!M$2-1&amp;"'!B4:R300"),IF(M$3&gt;1,M$3+1,""),0),"")</f>
        <v>685</v>
      </c>
      <c r="N258" s="106">
        <f ca="1">IFERROR(VLOOKUP($A258,INDIRECT("'"&amp;Publication!N$2-1&amp;"'!B4:R300"),IF(N$3&gt;1,N$3+1,""),0),"")</f>
        <v>685</v>
      </c>
      <c r="O258" s="106">
        <f ca="1">IFERROR(VLOOKUP($A258,INDIRECT("'"&amp;Publication!O$2-1&amp;"'!B4:R300"),IF(O$3&gt;1,O$3+1,""),0),"")</f>
        <v>940</v>
      </c>
    </row>
    <row r="259" spans="1:15" ht="17.25" customHeight="1" x14ac:dyDescent="0.35">
      <c r="A259" s="104" t="s">
        <v>901</v>
      </c>
      <c r="B259" s="119" t="str">
        <f>IF(OR(ISBLANK(VLOOKUP(A259,'EUROSTAT-Code'!$A$3:$D$698,4,0)),ISNA(VLOOKUP(A259,'EUROSTAT-Code'!$A$3:$D$698,4,0))),"",VLOOKUP(A259,'EUROSTAT-Code'!$A$3:$D$698,4,0))</f>
        <v/>
      </c>
      <c r="C259" s="105" t="s">
        <v>1871</v>
      </c>
      <c r="D259" s="106" t="str">
        <f ca="1">IFERROR(VLOOKUP($A259,INDIRECT("'"&amp;Publication!D$2-1&amp;"'!B4:R300"),IF(D$3&gt;1,D$3+1,""),0),"")</f>
        <v/>
      </c>
      <c r="E259" s="106" t="str">
        <f ca="1">IFERROR(VLOOKUP($A259,INDIRECT("'"&amp;Publication!E$2-1&amp;"'!B4:R300"),IF(E$3&gt;1,E$3+1,""),0),"")</f>
        <v/>
      </c>
      <c r="F259" s="106" t="str">
        <f ca="1">IFERROR(VLOOKUP($A259,INDIRECT("'"&amp;Publication!F$2-1&amp;"'!B4:R300"),IF(F$3&gt;1,F$3+1,""),0),"")</f>
        <v/>
      </c>
      <c r="G259" s="106" t="str">
        <f ca="1">IFERROR(VLOOKUP($A259,INDIRECT("'"&amp;Publication!G$2-1&amp;"'!B4:R300"),IF(G$3&gt;1,G$3+1,""),0),"")</f>
        <v/>
      </c>
      <c r="H259" s="106" t="str">
        <f ca="1">IFERROR(VLOOKUP($A259,INDIRECT("'"&amp;Publication!H$2-1&amp;"'!B4:R300"),IF(H$3&gt;1,H$3+1,""),0),"")</f>
        <v/>
      </c>
      <c r="I259" s="106" t="str">
        <f ca="1">IFERROR(VLOOKUP($A259,INDIRECT("'"&amp;Publication!I$2-1&amp;"'!B4:R300"),IF(I$3&gt;1,I$3+1,""),0),"")</f>
        <v/>
      </c>
      <c r="J259" s="106" t="str">
        <f ca="1">IFERROR(VLOOKUP($A259,INDIRECT("'"&amp;Publication!J$2-1&amp;"'!B4:R300"),IF(J$3&gt;1,J$3+1,""),0),"")</f>
        <v/>
      </c>
      <c r="K259" s="106" t="str">
        <f ca="1">IFERROR(VLOOKUP($A259,INDIRECT("'"&amp;Publication!K$2-1&amp;"'!B4:R300"),IF(K$3&gt;1,K$3+1,""),0),"")</f>
        <v/>
      </c>
      <c r="L259" s="106">
        <f ca="1">IFERROR(VLOOKUP($A259,INDIRECT("'"&amp;Publication!L$2-1&amp;"'!B4:R300"),IF(L$3&gt;1,L$3+1,""),0),"")</f>
        <v>120</v>
      </c>
      <c r="M259" s="106">
        <f ca="1">IFERROR(VLOOKUP($A259,INDIRECT("'"&amp;Publication!M$2-1&amp;"'!B4:R300"),IF(M$3&gt;1,M$3+1,""),0),"")</f>
        <v>75</v>
      </c>
      <c r="N259" s="106">
        <f ca="1">IFERROR(VLOOKUP($A259,INDIRECT("'"&amp;Publication!N$2-1&amp;"'!B4:R300"),IF(N$3&gt;1,N$3+1,""),0),"")</f>
        <v>90</v>
      </c>
      <c r="O259" s="106" t="str">
        <f ca="1">IFERROR(VLOOKUP($A259,INDIRECT("'"&amp;Publication!O$2-1&amp;"'!B4:R300"),IF(O$3&gt;1,O$3+1,""),0),"")</f>
        <v/>
      </c>
    </row>
    <row r="260" spans="1:15" ht="17.25" customHeight="1" x14ac:dyDescent="0.35">
      <c r="A260" s="111" t="s">
        <v>1578</v>
      </c>
      <c r="B260" s="111"/>
      <c r="C260" s="112" t="s">
        <v>271</v>
      </c>
      <c r="D260" s="110">
        <f ca="1">SUM(D261:D265)</f>
        <v>5</v>
      </c>
      <c r="E260" s="110">
        <f t="shared" ref="E260:N260" ca="1" si="9">SUM(E261:E265)</f>
        <v>0</v>
      </c>
      <c r="F260" s="110">
        <f t="shared" ca="1" si="9"/>
        <v>0</v>
      </c>
      <c r="G260" s="110">
        <f t="shared" ca="1" si="9"/>
        <v>10</v>
      </c>
      <c r="H260" s="110">
        <f t="shared" ca="1" si="9"/>
        <v>0</v>
      </c>
      <c r="I260" s="110">
        <f t="shared" ca="1" si="9"/>
        <v>675</v>
      </c>
      <c r="J260" s="110">
        <f t="shared" ca="1" si="9"/>
        <v>535</v>
      </c>
      <c r="K260" s="110">
        <f t="shared" ca="1" si="9"/>
        <v>0</v>
      </c>
      <c r="L260" s="110">
        <f t="shared" ca="1" si="9"/>
        <v>485</v>
      </c>
      <c r="M260" s="110">
        <f t="shared" ca="1" si="9"/>
        <v>435</v>
      </c>
      <c r="N260" s="110">
        <f t="shared" ca="1" si="9"/>
        <v>645</v>
      </c>
      <c r="O260" s="110">
        <f t="shared" ref="O260" ca="1" si="10">SUM(O261:O265)</f>
        <v>0</v>
      </c>
    </row>
    <row r="261" spans="1:15" ht="17.25" customHeight="1" x14ac:dyDescent="0.35">
      <c r="A261" s="113" t="s">
        <v>922</v>
      </c>
      <c r="B261" s="119" t="str">
        <f>IF(OR(ISBLANK(VLOOKUP(A261,'EUROSTAT-Code'!$A$3:$D$698,4,0)),ISNA(VLOOKUP(A261,'EUROSTAT-Code'!$A$3:$D$698,4,0))),"",VLOOKUP(A261,'EUROSTAT-Code'!$A$3:$D$698,4,0))</f>
        <v/>
      </c>
      <c r="C261" s="114" t="s">
        <v>1942</v>
      </c>
      <c r="D261" s="115">
        <f ca="1">IFERROR(VLOOKUP($A261,INDIRECT("'"&amp;Publication!D$2-1&amp;"'!B4:R300"),IF(D$3&gt;1,D$3+1,""),0),"")</f>
        <v>0</v>
      </c>
      <c r="E261" s="115">
        <f ca="1">IFERROR(VLOOKUP($A261,INDIRECT("'"&amp;Publication!E$2-1&amp;"'!B4:R300"),IF(E$3&gt;1,E$3+1,""),0),"")</f>
        <v>0</v>
      </c>
      <c r="F261" s="115">
        <f ca="1">IFERROR(VLOOKUP($A261,INDIRECT("'"&amp;Publication!F$2-1&amp;"'!B4:R300"),IF(F$3&gt;1,F$3+1,""),0),"")</f>
        <v>0</v>
      </c>
      <c r="G261" s="115">
        <f ca="1">IFERROR(VLOOKUP($A261,INDIRECT("'"&amp;Publication!G$2-1&amp;"'!B4:R300"),IF(G$3&gt;1,G$3+1,""),0),"")</f>
        <v>0</v>
      </c>
      <c r="H261" s="115">
        <f ca="1">IFERROR(VLOOKUP($A261,INDIRECT("'"&amp;Publication!H$2-1&amp;"'!B4:R300"),IF(H$3&gt;1,H$3+1,""),0),"")</f>
        <v>0</v>
      </c>
      <c r="I261" s="115">
        <f ca="1">IFERROR(VLOOKUP($A261,INDIRECT("'"&amp;Publication!I$2-1&amp;"'!B4:R300"),IF(I$3&gt;1,I$3+1,""),0),"")</f>
        <v>0</v>
      </c>
      <c r="J261" s="115">
        <f ca="1">IFERROR(VLOOKUP($A261,INDIRECT("'"&amp;Publication!J$2-1&amp;"'!B4:R300"),IF(J$3&gt;1,J$3+1,""),0),"")</f>
        <v>0</v>
      </c>
      <c r="K261" s="115">
        <f ca="1">IFERROR(VLOOKUP($A261,INDIRECT("'"&amp;Publication!K$2-1&amp;"'!B4:R300"),IF(K$3&gt;1,K$3+1,""),0),"")</f>
        <v>0</v>
      </c>
      <c r="L261" s="115">
        <f ca="1">IFERROR(VLOOKUP($A261,INDIRECT("'"&amp;Publication!L$2-1&amp;"'!B4:R300"),IF(L$3&gt;1,L$3+1,""),0),"")</f>
        <v>0</v>
      </c>
      <c r="M261" s="115">
        <f ca="1">IFERROR(VLOOKUP($A261,INDIRECT("'"&amp;Publication!M$2-1&amp;"'!B4:R300"),IF(M$3&gt;1,M$3+1,""),0),"")</f>
        <v>0</v>
      </c>
      <c r="N261" s="115">
        <f ca="1">IFERROR(VLOOKUP($A261,INDIRECT("'"&amp;Publication!N$2-1&amp;"'!B4:R300"),IF(N$3&gt;1,N$3+1,""),0),"")</f>
        <v>0</v>
      </c>
      <c r="O261" s="115" t="str">
        <f ca="1">IFERROR(VLOOKUP($A261,INDIRECT("'"&amp;Publication!O$2-1&amp;"'!B4:R300"),IF(O$3&gt;1,O$3+1,""),0),"")</f>
        <v/>
      </c>
    </row>
    <row r="262" spans="1:15" ht="17.25" customHeight="1" x14ac:dyDescent="0.35">
      <c r="A262" s="113" t="s">
        <v>940</v>
      </c>
      <c r="B262" s="119"/>
      <c r="C262" s="114" t="s">
        <v>1888</v>
      </c>
      <c r="D262" s="115" t="str">
        <f ca="1">IFERROR(VLOOKUP($A262,INDIRECT("'"&amp;Publication!D$2-1&amp;"'!B4:R300"),IF(D$3&gt;1,D$3+1,""),0),"")</f>
        <v/>
      </c>
      <c r="E262" s="115" t="str">
        <f ca="1">IFERROR(VLOOKUP($A262,INDIRECT("'"&amp;Publication!E$2-1&amp;"'!B4:R300"),IF(E$3&gt;1,E$3+1,""),0),"")</f>
        <v/>
      </c>
      <c r="F262" s="115" t="str">
        <f ca="1">IFERROR(VLOOKUP($A262,INDIRECT("'"&amp;Publication!F$2-1&amp;"'!B4:R300"),IF(F$3&gt;1,F$3+1,""),0),"")</f>
        <v/>
      </c>
      <c r="G262" s="115" t="str">
        <f ca="1">IFERROR(VLOOKUP($A262,INDIRECT("'"&amp;Publication!G$2-1&amp;"'!B4:R300"),IF(G$3&gt;1,G$3+1,""),0),"")</f>
        <v/>
      </c>
      <c r="H262" s="115" t="str">
        <f ca="1">IFERROR(VLOOKUP($A262,INDIRECT("'"&amp;Publication!H$2-1&amp;"'!B4:R300"),IF(H$3&gt;1,H$3+1,""),0),"")</f>
        <v/>
      </c>
      <c r="I262" s="115">
        <f ca="1">IFERROR(VLOOKUP($A262,INDIRECT("'"&amp;Publication!I$2-1&amp;"'!B4:R300"),IF(I$3&gt;1,I$3+1,""),0),"")</f>
        <v>0</v>
      </c>
      <c r="J262" s="115">
        <f ca="1">IFERROR(VLOOKUP($A262,INDIRECT("'"&amp;Publication!J$2-1&amp;"'!B4:R300"),IF(J$3&gt;1,J$3+1,""),0),"")</f>
        <v>0</v>
      </c>
      <c r="K262" s="115" t="str">
        <f ca="1">IFERROR(VLOOKUP($A262,INDIRECT("'"&amp;Publication!K$2-1&amp;"'!B4:R300"),IF(K$3&gt;1,K$3+1,""),0),"")</f>
        <v/>
      </c>
      <c r="L262" s="115" t="str">
        <f ca="1">IFERROR(VLOOKUP($A262,INDIRECT("'"&amp;Publication!L$2-1&amp;"'!B4:R300"),IF(L$3&gt;1,L$3+1,""),0),"")</f>
        <v/>
      </c>
      <c r="M262" s="115" t="str">
        <f ca="1">IFERROR(VLOOKUP($A262,INDIRECT("'"&amp;Publication!M$2-1&amp;"'!B4:R300"),IF(M$3&gt;1,M$3+1,""),0),"")</f>
        <v/>
      </c>
      <c r="N262" s="115" t="str">
        <f ca="1">IFERROR(VLOOKUP($A262,INDIRECT("'"&amp;Publication!N$2-1&amp;"'!B4:R300"),IF(N$3&gt;1,N$3+1,""),0),"")</f>
        <v/>
      </c>
      <c r="O262" s="115" t="str">
        <f ca="1">IFERROR(VLOOKUP($A262,INDIRECT("'"&amp;Publication!O$2-1&amp;"'!B4:R300"),IF(O$3&gt;1,O$3+1,""),0),"")</f>
        <v/>
      </c>
    </row>
    <row r="263" spans="1:15" ht="17.25" customHeight="1" x14ac:dyDescent="0.35">
      <c r="A263" s="113" t="s">
        <v>942</v>
      </c>
      <c r="B263" s="119" t="str">
        <f>IF(OR(ISBLANK(VLOOKUP(A263,'EUROSTAT-Code'!$A$3:$D$698,4,0)),ISNA(VLOOKUP(A263,'EUROSTAT-Code'!$A$3:$D$698,4,0))),"",VLOOKUP(A263,'EUROSTAT-Code'!$A$3:$D$698,4,0))</f>
        <v/>
      </c>
      <c r="C263" s="114" t="s">
        <v>1889</v>
      </c>
      <c r="D263" s="115">
        <f ca="1">IFERROR(VLOOKUP($A263,INDIRECT("'"&amp;Publication!D$2-1&amp;"'!B4:R300"),IF(D$3&gt;1,D$3+1,""),0),"")</f>
        <v>5</v>
      </c>
      <c r="E263" s="115">
        <f ca="1">IFERROR(VLOOKUP($A263,INDIRECT("'"&amp;Publication!E$2-1&amp;"'!B4:R300"),IF(E$3&gt;1,E$3+1,""),0),"")</f>
        <v>0</v>
      </c>
      <c r="F263" s="115">
        <f ca="1">IFERROR(VLOOKUP($A263,INDIRECT("'"&amp;Publication!F$2-1&amp;"'!B4:R300"),IF(F$3&gt;1,F$3+1,""),0),"")</f>
        <v>0</v>
      </c>
      <c r="G263" s="115">
        <f ca="1">IFERROR(VLOOKUP($A263,INDIRECT("'"&amp;Publication!G$2-1&amp;"'!B4:R300"),IF(G$3&gt;1,G$3+1,""),0),"")</f>
        <v>10</v>
      </c>
      <c r="H263" s="115" t="str">
        <f ca="1">IFERROR(VLOOKUP($A263,INDIRECT("'"&amp;Publication!H$2-1&amp;"'!B4:R300"),IF(H$3&gt;1,H$3+1,""),0),"")</f>
        <v/>
      </c>
      <c r="I263" s="115">
        <f ca="1">IFERROR(VLOOKUP($A263,INDIRECT("'"&amp;Publication!I$2-1&amp;"'!B4:R300"),IF(I$3&gt;1,I$3+1,""),0),"")</f>
        <v>0</v>
      </c>
      <c r="J263" s="115">
        <f ca="1">IFERROR(VLOOKUP($A263,INDIRECT("'"&amp;Publication!J$2-1&amp;"'!B4:R300"),IF(J$3&gt;1,J$3+1,""),0),"")</f>
        <v>0</v>
      </c>
      <c r="K263" s="115" t="str">
        <f ca="1">IFERROR(VLOOKUP($A263,INDIRECT("'"&amp;Publication!K$2-1&amp;"'!B4:R300"),IF(K$3&gt;1,K$3+1,""),0),"")</f>
        <v/>
      </c>
      <c r="L263" s="115" t="str">
        <f ca="1">IFERROR(VLOOKUP($A263,INDIRECT("'"&amp;Publication!L$2-1&amp;"'!B4:R300"),IF(L$3&gt;1,L$3+1,""),0),"")</f>
        <v/>
      </c>
      <c r="M263" s="115" t="str">
        <f ca="1">IFERROR(VLOOKUP($A263,INDIRECT("'"&amp;Publication!M$2-1&amp;"'!B4:R300"),IF(M$3&gt;1,M$3+1,""),0),"")</f>
        <v/>
      </c>
      <c r="N263" s="115" t="str">
        <f ca="1">IFERROR(VLOOKUP($A263,INDIRECT("'"&amp;Publication!N$2-1&amp;"'!B4:R300"),IF(N$3&gt;1,N$3+1,""),0),"")</f>
        <v/>
      </c>
      <c r="O263" s="115" t="str">
        <f ca="1">IFERROR(VLOOKUP($A263,INDIRECT("'"&amp;Publication!O$2-1&amp;"'!B4:R300"),IF(O$3&gt;1,O$3+1,""),0),"")</f>
        <v/>
      </c>
    </row>
    <row r="264" spans="1:15" ht="17.25" customHeight="1" x14ac:dyDescent="0.35">
      <c r="A264" s="113" t="s">
        <v>949</v>
      </c>
      <c r="B264" s="119" t="str">
        <f>IF(OR(ISBLANK(VLOOKUP(A264,'EUROSTAT-Code'!$A$3:$D$698,4,0)),ISNA(VLOOKUP(A264,'EUROSTAT-Code'!$A$3:$D$698,4,0))),"",VLOOKUP(A264,'EUROSTAT-Code'!$A$3:$D$698,4,0))</f>
        <v/>
      </c>
      <c r="C264" s="114" t="s">
        <v>1892</v>
      </c>
      <c r="D264" s="115" t="str">
        <f ca="1">IFERROR(VLOOKUP($A264,INDIRECT("'"&amp;Publication!D$2-1&amp;"'!B4:R300"),IF(D$3&gt;1,D$3+1,""),0),"")</f>
        <v/>
      </c>
      <c r="E264" s="115" t="str">
        <f ca="1">IFERROR(VLOOKUP($A264,INDIRECT("'"&amp;Publication!E$2-1&amp;"'!B4:R300"),IF(E$3&gt;1,E$3+1,""),0),"")</f>
        <v/>
      </c>
      <c r="F264" s="115" t="str">
        <f ca="1">IFERROR(VLOOKUP($A264,INDIRECT("'"&amp;Publication!F$2-1&amp;"'!B4:R300"),IF(F$3&gt;1,F$3+1,""),0),"")</f>
        <v/>
      </c>
      <c r="G264" s="115" t="str">
        <f ca="1">IFERROR(VLOOKUP($A264,INDIRECT("'"&amp;Publication!G$2-1&amp;"'!B4:R300"),IF(G$3&gt;1,G$3+1,""),0),"")</f>
        <v/>
      </c>
      <c r="H264" s="115" t="str">
        <f ca="1">IFERROR(VLOOKUP($A264,INDIRECT("'"&amp;Publication!H$2-1&amp;"'!B4:R300"),IF(H$3&gt;1,H$3+1,""),0),"")</f>
        <v/>
      </c>
      <c r="I264" s="115">
        <f ca="1">IFERROR(VLOOKUP($A264,INDIRECT("'"&amp;Publication!I$2-1&amp;"'!B4:R300"),IF(I$3&gt;1,I$3+1,""),0),"")</f>
        <v>675</v>
      </c>
      <c r="J264" s="115">
        <f ca="1">IFERROR(VLOOKUP($A264,INDIRECT("'"&amp;Publication!J$2-1&amp;"'!B4:R300"),IF(J$3&gt;1,J$3+1,""),0),"")</f>
        <v>535</v>
      </c>
      <c r="K264" s="115" t="str">
        <f ca="1">IFERROR(VLOOKUP($A264,INDIRECT("'"&amp;Publication!K$2-1&amp;"'!B4:R300"),IF(K$3&gt;1,K$3+1,""),0),"")</f>
        <v/>
      </c>
      <c r="L264" s="115">
        <f ca="1">IFERROR(VLOOKUP($A264,INDIRECT("'"&amp;Publication!L$2-1&amp;"'!B4:R300"),IF(L$3&gt;1,L$3+1,""),0),"")</f>
        <v>485</v>
      </c>
      <c r="M264" s="115">
        <f ca="1">IFERROR(VLOOKUP($A264,INDIRECT("'"&amp;Publication!M$2-1&amp;"'!B4:R300"),IF(M$3&gt;1,M$3+1,""),0),"")</f>
        <v>435</v>
      </c>
      <c r="N264" s="115">
        <f ca="1">IFERROR(VLOOKUP($A264,INDIRECT("'"&amp;Publication!N$2-1&amp;"'!B4:R300"),IF(N$3&gt;1,N$3+1,""),0),"")</f>
        <v>645</v>
      </c>
      <c r="O264" s="115" t="str">
        <f ca="1">IFERROR(VLOOKUP($A264,INDIRECT("'"&amp;Publication!O$2-1&amp;"'!B4:R300"),IF(O$3&gt;1,O$3+1,""),0),"")</f>
        <v/>
      </c>
    </row>
    <row r="265" spans="1:15" ht="17.25" customHeight="1" x14ac:dyDescent="0.35">
      <c r="A265" s="113" t="s">
        <v>973</v>
      </c>
      <c r="B265" s="119" t="str">
        <f>IF(OR(ISBLANK(VLOOKUP(A265,'EUROSTAT-Code'!$A$3:$D$698,4,0)),ISNA(VLOOKUP(A265,'EUROSTAT-Code'!$A$3:$D$698,4,0))),"",VLOOKUP(A265,'EUROSTAT-Code'!$A$3:$D$698,4,0))</f>
        <v/>
      </c>
      <c r="C265" s="114" t="s">
        <v>1941</v>
      </c>
      <c r="D265" s="115" t="str">
        <f ca="1">IFERROR(VLOOKUP($A265,INDIRECT("'"&amp;Publication!D$2-1&amp;"'!B4:R300"),IF(D$3&gt;1,D$3+1,""),0),"")</f>
        <v/>
      </c>
      <c r="E265" s="115" t="str">
        <f ca="1">IFERROR(VLOOKUP($A265,INDIRECT("'"&amp;Publication!E$2-1&amp;"'!B4:R300"),IF(E$3&gt;1,E$3+1,""),0),"")</f>
        <v/>
      </c>
      <c r="F265" s="115" t="str">
        <f ca="1">IFERROR(VLOOKUP($A265,INDIRECT("'"&amp;Publication!F$2-1&amp;"'!B4:R300"),IF(F$3&gt;1,F$3+1,""),0),"")</f>
        <v/>
      </c>
      <c r="G265" s="115" t="str">
        <f ca="1">IFERROR(VLOOKUP($A265,INDIRECT("'"&amp;Publication!G$2-1&amp;"'!B4:R300"),IF(G$3&gt;1,G$3+1,""),0),"")</f>
        <v/>
      </c>
      <c r="H265" s="115" t="str">
        <f ca="1">IFERROR(VLOOKUP($A265,INDIRECT("'"&amp;Publication!H$2-1&amp;"'!B4:R300"),IF(H$3&gt;1,H$3+1,""),0),"")</f>
        <v/>
      </c>
      <c r="I265" s="115" t="str">
        <f ca="1">IFERROR(VLOOKUP($A265,INDIRECT("'"&amp;Publication!I$2-1&amp;"'!B4:R300"),IF(I$3&gt;1,I$3+1,""),0),"")</f>
        <v/>
      </c>
      <c r="J265" s="115" t="str">
        <f ca="1">IFERROR(VLOOKUP($A265,INDIRECT("'"&amp;Publication!J$2-1&amp;"'!B4:R300"),IF(J$3&gt;1,J$3+1,""),0),"")</f>
        <v/>
      </c>
      <c r="K265" s="115" t="str">
        <f ca="1">IFERROR(VLOOKUP($A265,INDIRECT("'"&amp;Publication!K$2-1&amp;"'!B4:R300"),IF(K$3&gt;1,K$3+1,""),0),"")</f>
        <v/>
      </c>
      <c r="L265" s="115" t="str">
        <f ca="1">IFERROR(VLOOKUP($A265,INDIRECT("'"&amp;Publication!L$2-1&amp;"'!B4:R300"),IF(L$3&gt;1,L$3+1,""),0),"")</f>
        <v/>
      </c>
      <c r="M265" s="115" t="str">
        <f ca="1">IFERROR(VLOOKUP($A265,INDIRECT("'"&amp;Publication!M$2-1&amp;"'!B4:R300"),IF(M$3&gt;1,M$3+1,""),0),"")</f>
        <v/>
      </c>
      <c r="N265" s="115" t="str">
        <f ca="1">IFERROR(VLOOKUP($A265,INDIRECT("'"&amp;Publication!N$2-1&amp;"'!B4:R300"),IF(N$3&gt;1,N$3+1,""),0),"")</f>
        <v/>
      </c>
      <c r="O265" s="115" t="str">
        <f ca="1">IFERROR(VLOOKUP($A265,INDIRECT("'"&amp;Publication!O$2-1&amp;"'!B4:R300"),IF(O$3&gt;1,O$3+1,""),0),"")</f>
        <v/>
      </c>
    </row>
    <row r="266" spans="1:15" ht="32.25" customHeight="1" x14ac:dyDescent="0.35">
      <c r="A266" s="161" t="s">
        <v>2215</v>
      </c>
      <c r="B266" s="162"/>
      <c r="C266" s="162"/>
      <c r="D266" s="162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</row>
    <row r="267" spans="1:15" ht="16.5" x14ac:dyDescent="0.35">
      <c r="A267" s="65" t="s">
        <v>2217</v>
      </c>
      <c r="B267" s="97"/>
    </row>
    <row r="268" spans="1:15" ht="16.5" x14ac:dyDescent="0.35">
      <c r="A268" s="65" t="s">
        <v>1943</v>
      </c>
      <c r="B268" s="97"/>
    </row>
    <row r="269" spans="1:15" ht="16.5" x14ac:dyDescent="0.35">
      <c r="A269" s="65" t="s">
        <v>1968</v>
      </c>
    </row>
  </sheetData>
  <mergeCells count="3">
    <mergeCell ref="D1:N1"/>
    <mergeCell ref="A266:N266"/>
    <mergeCell ref="B27:C27"/>
  </mergeCells>
  <conditionalFormatting sqref="D2:M3">
    <cfRule type="cellIs" dxfId="37" priority="1" operator="equal">
      <formula>0</formula>
    </cfRule>
  </conditionalFormatting>
  <pageMargins left="0.15748031496062992" right="0.15748031496062992" top="0.27559055118110237" bottom="0.35433070866141736" header="0.31496062992125984" footer="0.15748031496062992"/>
  <pageSetup paperSize="9" scale="6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3</xdr:col>
                    <xdr:colOff>19050</xdr:colOff>
                    <xdr:row>1</xdr:row>
                    <xdr:rowOff>19050</xdr:rowOff>
                  </from>
                  <to>
                    <xdr:col>3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19050</xdr:colOff>
                    <xdr:row>2</xdr:row>
                    <xdr:rowOff>19050</xdr:rowOff>
                  </from>
                  <to>
                    <xdr:col>3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Drop Down 10">
              <controlPr defaultSize="0" autoLine="0" autoPict="0">
                <anchor moveWithCells="1">
                  <from>
                    <xdr:col>4</xdr:col>
                    <xdr:colOff>19050</xdr:colOff>
                    <xdr:row>1</xdr:row>
                    <xdr:rowOff>19050</xdr:rowOff>
                  </from>
                  <to>
                    <xdr:col>4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Drop Down 11">
              <controlPr defaultSize="0" autoLine="0" autoPict="0">
                <anchor moveWithCells="1">
                  <from>
                    <xdr:col>4</xdr:col>
                    <xdr:colOff>19050</xdr:colOff>
                    <xdr:row>2</xdr:row>
                    <xdr:rowOff>19050</xdr:rowOff>
                  </from>
                  <to>
                    <xdr:col>4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Drop Down 12">
              <controlPr defaultSize="0" autoLine="0" autoPict="0">
                <anchor moveWithCells="1">
                  <from>
                    <xdr:col>5</xdr:col>
                    <xdr:colOff>19050</xdr:colOff>
                    <xdr:row>1</xdr:row>
                    <xdr:rowOff>19050</xdr:rowOff>
                  </from>
                  <to>
                    <xdr:col>5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Drop Down 13">
              <controlPr defaultSize="0" autoLine="0" autoPict="0">
                <anchor moveWithCells="1">
                  <from>
                    <xdr:col>5</xdr:col>
                    <xdr:colOff>19050</xdr:colOff>
                    <xdr:row>2</xdr:row>
                    <xdr:rowOff>19050</xdr:rowOff>
                  </from>
                  <to>
                    <xdr:col>5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Drop Down 14">
              <controlPr defaultSize="0" autoLine="0" autoPict="0">
                <anchor moveWithCells="1">
                  <from>
                    <xdr:col>6</xdr:col>
                    <xdr:colOff>19050</xdr:colOff>
                    <xdr:row>1</xdr:row>
                    <xdr:rowOff>19050</xdr:rowOff>
                  </from>
                  <to>
                    <xdr:col>6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Drop Down 15">
              <controlPr defaultSize="0" autoLine="0" autoPict="0">
                <anchor moveWithCells="1">
                  <from>
                    <xdr:col>6</xdr:col>
                    <xdr:colOff>19050</xdr:colOff>
                    <xdr:row>2</xdr:row>
                    <xdr:rowOff>19050</xdr:rowOff>
                  </from>
                  <to>
                    <xdr:col>6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Drop Down 16">
              <controlPr defaultSize="0" autoLine="0" autoPict="0">
                <anchor moveWithCells="1">
                  <from>
                    <xdr:col>7</xdr:col>
                    <xdr:colOff>19050</xdr:colOff>
                    <xdr:row>1</xdr:row>
                    <xdr:rowOff>19050</xdr:rowOff>
                  </from>
                  <to>
                    <xdr:col>7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Drop Down 17">
              <controlPr defaultSize="0" autoLine="0" autoPict="0">
                <anchor moveWithCells="1">
                  <from>
                    <xdr:col>7</xdr:col>
                    <xdr:colOff>19050</xdr:colOff>
                    <xdr:row>2</xdr:row>
                    <xdr:rowOff>19050</xdr:rowOff>
                  </from>
                  <to>
                    <xdr:col>7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Drop Down 18">
              <controlPr defaultSize="0" autoLine="0" autoPict="0">
                <anchor moveWithCells="1">
                  <from>
                    <xdr:col>8</xdr:col>
                    <xdr:colOff>19050</xdr:colOff>
                    <xdr:row>1</xdr:row>
                    <xdr:rowOff>19050</xdr:rowOff>
                  </from>
                  <to>
                    <xdr:col>8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Drop Down 19">
              <controlPr defaultSize="0" autoLine="0" autoPict="0">
                <anchor moveWithCells="1">
                  <from>
                    <xdr:col>8</xdr:col>
                    <xdr:colOff>19050</xdr:colOff>
                    <xdr:row>2</xdr:row>
                    <xdr:rowOff>19050</xdr:rowOff>
                  </from>
                  <to>
                    <xdr:col>8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Drop Down 20">
              <controlPr defaultSize="0" autoLine="0" autoPict="0">
                <anchor moveWithCells="1">
                  <from>
                    <xdr:col>9</xdr:col>
                    <xdr:colOff>19050</xdr:colOff>
                    <xdr:row>1</xdr:row>
                    <xdr:rowOff>19050</xdr:rowOff>
                  </from>
                  <to>
                    <xdr:col>9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Drop Down 21">
              <controlPr defaultSize="0" autoLine="0" autoPict="0">
                <anchor moveWithCells="1">
                  <from>
                    <xdr:col>9</xdr:col>
                    <xdr:colOff>19050</xdr:colOff>
                    <xdr:row>2</xdr:row>
                    <xdr:rowOff>19050</xdr:rowOff>
                  </from>
                  <to>
                    <xdr:col>9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Drop Down 22">
              <controlPr defaultSize="0" autoLine="0" autoPict="0">
                <anchor moveWithCells="1">
                  <from>
                    <xdr:col>10</xdr:col>
                    <xdr:colOff>19050</xdr:colOff>
                    <xdr:row>1</xdr:row>
                    <xdr:rowOff>19050</xdr:rowOff>
                  </from>
                  <to>
                    <xdr:col>10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Drop Down 23">
              <controlPr defaultSize="0" autoLine="0" autoPict="0">
                <anchor moveWithCells="1">
                  <from>
                    <xdr:col>10</xdr:col>
                    <xdr:colOff>19050</xdr:colOff>
                    <xdr:row>2</xdr:row>
                    <xdr:rowOff>19050</xdr:rowOff>
                  </from>
                  <to>
                    <xdr:col>10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Drop Down 24">
              <controlPr defaultSize="0" autoLine="0" autoPict="0">
                <anchor moveWithCells="1">
                  <from>
                    <xdr:col>11</xdr:col>
                    <xdr:colOff>19050</xdr:colOff>
                    <xdr:row>1</xdr:row>
                    <xdr:rowOff>19050</xdr:rowOff>
                  </from>
                  <to>
                    <xdr:col>11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Drop Down 25">
              <controlPr defaultSize="0" autoLine="0" autoPict="0">
                <anchor moveWithCells="1">
                  <from>
                    <xdr:col>11</xdr:col>
                    <xdr:colOff>19050</xdr:colOff>
                    <xdr:row>2</xdr:row>
                    <xdr:rowOff>19050</xdr:rowOff>
                  </from>
                  <to>
                    <xdr:col>11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Drop Down 26">
              <controlPr defaultSize="0" autoLine="0" autoPict="0">
                <anchor moveWithCells="1">
                  <from>
                    <xdr:col>12</xdr:col>
                    <xdr:colOff>19050</xdr:colOff>
                    <xdr:row>1</xdr:row>
                    <xdr:rowOff>19050</xdr:rowOff>
                  </from>
                  <to>
                    <xdr:col>12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Drop Down 27">
              <controlPr defaultSize="0" autoLine="0" autoPict="0">
                <anchor moveWithCells="1">
                  <from>
                    <xdr:col>12</xdr:col>
                    <xdr:colOff>19050</xdr:colOff>
                    <xdr:row>2</xdr:row>
                    <xdr:rowOff>19050</xdr:rowOff>
                  </from>
                  <to>
                    <xdr:col>12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Drop Down 28">
              <controlPr defaultSize="0" autoLine="0" autoPict="0">
                <anchor moveWithCells="1">
                  <from>
                    <xdr:col>13</xdr:col>
                    <xdr:colOff>19050</xdr:colOff>
                    <xdr:row>1</xdr:row>
                    <xdr:rowOff>19050</xdr:rowOff>
                  </from>
                  <to>
                    <xdr:col>13</xdr:col>
                    <xdr:colOff>1009650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Drop Down 29">
              <controlPr defaultSize="0" autoLine="0" autoPict="0">
                <anchor moveWithCells="1">
                  <from>
                    <xdr:col>13</xdr:col>
                    <xdr:colOff>19050</xdr:colOff>
                    <xdr:row>2</xdr:row>
                    <xdr:rowOff>19050</xdr:rowOff>
                  </from>
                  <to>
                    <xdr:col>13</xdr:col>
                    <xdr:colOff>1009650</xdr:colOff>
                    <xdr:row>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Drop Down 32">
              <controlPr defaultSize="0" autoLine="0" autoPict="0">
                <anchor moveWithCells="1">
                  <from>
                    <xdr:col>14</xdr:col>
                    <xdr:colOff>19050</xdr:colOff>
                    <xdr:row>1</xdr:row>
                    <xdr:rowOff>19050</xdr:rowOff>
                  </from>
                  <to>
                    <xdr:col>14</xdr:col>
                    <xdr:colOff>1016000</xdr:colOff>
                    <xdr:row>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Drop Down 33">
              <controlPr defaultSize="0" autoLine="0" autoPict="0">
                <anchor moveWithCells="1">
                  <from>
                    <xdr:col>14</xdr:col>
                    <xdr:colOff>19050</xdr:colOff>
                    <xdr:row>2</xdr:row>
                    <xdr:rowOff>19050</xdr:rowOff>
                  </from>
                  <to>
                    <xdr:col>14</xdr:col>
                    <xdr:colOff>1016000</xdr:colOff>
                    <xdr:row>2</xdr:row>
                    <xdr:rowOff>241300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'EUROSTAT-Code used'!$J$1:$J$9</xm:f>
          </x14:formula1>
          <xm:sqref>D2</xm:sqref>
        </x14:dataValidation>
        <x14:dataValidation type="list" allowBlank="1" showInputMessage="1" showErrorMessage="1" xr:uid="{00000000-0002-0000-0000-000001000000}">
          <x14:formula1>
            <xm:f>'EUROSTAT-Code used'!$K$1:$K$14</xm:f>
          </x14:formula1>
          <xm:sqref>D3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B3F0-EE0B-4A22-968C-1FCB3DD219C8}">
  <sheetPr codeName="Feuil9"/>
  <dimension ref="A1:S488"/>
  <sheetViews>
    <sheetView workbookViewId="0">
      <selection activeCell="H24" sqref="H24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1555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19" customFormat="1" ht="15" customHeight="1" x14ac:dyDescent="0.2">
      <c r="A4" s="1"/>
      <c r="B4" s="74" t="s">
        <v>1519</v>
      </c>
      <c r="C4" s="74" t="s">
        <v>0</v>
      </c>
      <c r="D4" s="80">
        <v>128033.49217800001</v>
      </c>
      <c r="E4" s="78">
        <v>10839.163876999995</v>
      </c>
      <c r="F4" s="78"/>
      <c r="G4" s="79">
        <v>961.12029500000006</v>
      </c>
      <c r="H4" s="79">
        <v>3778.2009929999967</v>
      </c>
      <c r="I4" s="79">
        <v>1832.5062839999998</v>
      </c>
      <c r="J4" s="79">
        <v>1163.5532630000002</v>
      </c>
      <c r="K4" s="79">
        <v>4293.8525309999986</v>
      </c>
      <c r="L4" s="79">
        <v>2829.3532660000001</v>
      </c>
      <c r="M4" s="79">
        <v>715.61480399999982</v>
      </c>
      <c r="N4" s="79">
        <v>14451.672549000019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SUMIF($A$7:$A$245,"=x",D7:D245)</f>
        <v>20970</v>
      </c>
      <c r="E5" s="77">
        <f t="shared" si="0"/>
        <v>4710</v>
      </c>
      <c r="F5" s="77">
        <f t="shared" si="0"/>
        <v>0</v>
      </c>
      <c r="G5" s="77">
        <f t="shared" si="0"/>
        <v>85</v>
      </c>
      <c r="H5" s="77">
        <f t="shared" si="0"/>
        <v>2275</v>
      </c>
      <c r="I5" s="77">
        <f t="shared" si="0"/>
        <v>260</v>
      </c>
      <c r="J5" s="77">
        <f t="shared" si="0"/>
        <v>0</v>
      </c>
      <c r="K5" s="77">
        <f t="shared" si="0"/>
        <v>1435</v>
      </c>
      <c r="L5" s="77">
        <f t="shared" si="0"/>
        <v>3140</v>
      </c>
      <c r="M5" s="77">
        <f t="shared" si="0"/>
        <v>1310</v>
      </c>
      <c r="N5" s="77">
        <f t="shared" si="0"/>
        <v>4895</v>
      </c>
      <c r="O5" s="77">
        <f t="shared" si="0"/>
        <v>0</v>
      </c>
      <c r="P5" s="77">
        <f t="shared" si="0"/>
        <v>0</v>
      </c>
      <c r="Q5" s="77">
        <f t="shared" si="0"/>
        <v>1665</v>
      </c>
    </row>
    <row r="6" spans="1:19" x14ac:dyDescent="0.35">
      <c r="A6" s="2"/>
      <c r="B6" s="2" t="s">
        <v>1</v>
      </c>
      <c r="C6" s="2" t="s">
        <v>2</v>
      </c>
      <c r="D6" s="3">
        <v>76105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>
        <f>SUM(Q7:Q72)</f>
        <v>60530</v>
      </c>
    </row>
    <row r="7" spans="1:19" x14ac:dyDescent="0.35">
      <c r="A7" t="str">
        <f>IF(OR(ISBLANK(VLOOKUP(B7,BigMovers!$A$2:$C$226,3,0)),ISNA(VLOOKUP(B7,BigMovers!$A$2:$C$226,3,0))),"",VLOOKUP(B7,BigMovers!$A$2:$C$226,3,0))</f>
        <v>x</v>
      </c>
      <c r="B7" s="4" t="s">
        <v>3</v>
      </c>
      <c r="C7" s="4" t="s">
        <v>975</v>
      </c>
      <c r="D7" s="131">
        <v>840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25</v>
      </c>
      <c r="N7" s="132">
        <v>0</v>
      </c>
      <c r="O7" s="132"/>
      <c r="P7" s="132"/>
      <c r="Q7" s="132">
        <v>815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IF(OR(ISBLANK(VLOOKUP(B8,BigMovers!$A$2:$C$226,3,0)),ISNA(VLOOKUP(B8,BigMovers!$A$2:$C$226,3,0))),"",VLOOKUP(B8,BigMovers!$A$2:$C$226,3,0))</f>
        <v>x</v>
      </c>
      <c r="B8" s="6" t="s">
        <v>5</v>
      </c>
      <c r="C8" s="6" t="s">
        <v>977</v>
      </c>
      <c r="D8" s="133">
        <v>215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10</v>
      </c>
      <c r="N8" s="134">
        <v>0</v>
      </c>
      <c r="O8" s="134"/>
      <c r="P8" s="134"/>
      <c r="Q8" s="134">
        <v>205</v>
      </c>
      <c r="R8" t="str">
        <f>VLOOKUP(C8,'EUROSTAT-Code'!$G$3:$H$532,2,0)</f>
        <v>F01_01_04</v>
      </c>
      <c r="S8" t="str">
        <f t="shared" si="1"/>
        <v>OK</v>
      </c>
    </row>
    <row r="9" spans="1:19" x14ac:dyDescent="0.35">
      <c r="A9" t="str">
        <f>IF(OR(ISBLANK(VLOOKUP(B9,BigMovers!$A$2:$C$226,3,0)),ISNA(VLOOKUP(B9,BigMovers!$A$2:$C$226,3,0))),"",VLOOKUP(B9,BigMovers!$A$2:$C$226,3,0))</f>
        <v/>
      </c>
      <c r="B9" s="4" t="s">
        <v>9</v>
      </c>
      <c r="C9" s="4" t="s">
        <v>980</v>
      </c>
      <c r="D9" s="131">
        <v>36885</v>
      </c>
      <c r="E9" s="137">
        <v>0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/>
      <c r="P9" s="132"/>
      <c r="Q9" s="132">
        <v>36885</v>
      </c>
      <c r="R9" t="str">
        <f>VLOOKUP(C9,'EUROSTAT-Code'!$G$3:$H$532,2,0)</f>
        <v>F01_02_01</v>
      </c>
      <c r="S9" t="str">
        <f t="shared" si="1"/>
        <v>OK</v>
      </c>
    </row>
    <row r="10" spans="1:19" x14ac:dyDescent="0.35">
      <c r="A10" t="str">
        <f>IF(OR(ISBLANK(VLOOKUP(B10,BigMovers!$A$2:$C$226,3,0)),ISNA(VLOOKUP(B10,BigMovers!$A$2:$C$226,3,0))),"",VLOOKUP(B10,BigMovers!$A$2:$C$226,3,0))</f>
        <v/>
      </c>
      <c r="B10" s="6" t="s">
        <v>339</v>
      </c>
      <c r="C10" s="6" t="s">
        <v>1969</v>
      </c>
      <c r="D10" s="133">
        <v>880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880</v>
      </c>
      <c r="R10" t="e">
        <f>VLOOKUP(C10,'EUROSTAT-Code'!$G$3:$H$532,2,0)</f>
        <v>#N/A</v>
      </c>
      <c r="S10" t="e">
        <f t="shared" si="1"/>
        <v>#N/A</v>
      </c>
    </row>
    <row r="11" spans="1:19" x14ac:dyDescent="0.35">
      <c r="A11" t="str">
        <f>IF(OR(ISBLANK(VLOOKUP(B11,BigMovers!$A$2:$C$226,3,0)),ISNA(VLOOKUP(B11,BigMovers!$A$2:$C$226,3,0))),"",VLOOKUP(B11,BigMovers!$A$2:$C$226,3,0))</f>
        <v/>
      </c>
      <c r="B11" s="4" t="s">
        <v>11</v>
      </c>
      <c r="C11" s="4" t="s">
        <v>984</v>
      </c>
      <c r="D11" s="131">
        <v>3475</v>
      </c>
      <c r="E11" s="137">
        <v>0</v>
      </c>
      <c r="F11" s="137"/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3475</v>
      </c>
      <c r="R11" t="str">
        <f>VLOOKUP(C11,'EUROSTAT-Code'!$G$3:$H$532,2,0)</f>
        <v>F01_99_07</v>
      </c>
      <c r="S11" t="str">
        <f t="shared" si="1"/>
        <v>OK</v>
      </c>
    </row>
    <row r="12" spans="1:19" x14ac:dyDescent="0.35">
      <c r="A12" t="str">
        <f>IF(OR(ISBLANK(VLOOKUP(B12,BigMovers!$A$2:$C$226,3,0)),ISNA(VLOOKUP(B12,BigMovers!$A$2:$C$226,3,0))),"",VLOOKUP(B12,BigMovers!$A$2:$C$226,3,0))</f>
        <v/>
      </c>
      <c r="B12" s="6" t="s">
        <v>13</v>
      </c>
      <c r="C12" s="6" t="s">
        <v>987</v>
      </c>
      <c r="D12" s="133">
        <v>15</v>
      </c>
      <c r="E12" s="138">
        <v>0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10</v>
      </c>
      <c r="N12" s="134">
        <v>0</v>
      </c>
      <c r="O12" s="134"/>
      <c r="P12" s="134"/>
      <c r="Q12" s="134">
        <v>5</v>
      </c>
      <c r="R12" t="str">
        <f>VLOOKUP(C12,'EUROSTAT-Code'!$G$3:$H$532,2,0)</f>
        <v>F02_02_01</v>
      </c>
      <c r="S12" t="str">
        <f t="shared" si="1"/>
        <v>OK</v>
      </c>
    </row>
    <row r="13" spans="1:19" x14ac:dyDescent="0.35">
      <c r="A13" t="str">
        <f>IF(OR(ISBLANK(VLOOKUP(B13,BigMovers!$A$2:$C$226,3,0)),ISNA(VLOOKUP(B13,BigMovers!$A$2:$C$226,3,0))),"",VLOOKUP(B13,BigMovers!$A$2:$C$226,3,0))</f>
        <v/>
      </c>
      <c r="B13" s="4" t="s">
        <v>14</v>
      </c>
      <c r="C13" s="4" t="s">
        <v>989</v>
      </c>
      <c r="D13" s="131">
        <v>970</v>
      </c>
      <c r="E13" s="137" t="s">
        <v>1967</v>
      </c>
      <c r="F13" s="137"/>
      <c r="G13" s="132">
        <v>0</v>
      </c>
      <c r="H13" s="132">
        <v>0</v>
      </c>
      <c r="I13" s="132" t="s">
        <v>1967</v>
      </c>
      <c r="J13" s="132" t="s">
        <v>1967</v>
      </c>
      <c r="K13" s="132" t="s">
        <v>1967</v>
      </c>
      <c r="L13" s="132">
        <v>0</v>
      </c>
      <c r="M13" s="132">
        <v>950</v>
      </c>
      <c r="N13" s="132">
        <v>0</v>
      </c>
      <c r="O13" s="132"/>
      <c r="P13" s="132"/>
      <c r="Q13" s="132">
        <v>0</v>
      </c>
      <c r="R13" t="str">
        <f>VLOOKUP(C13,'EUROSTAT-Code'!$G$3:$H$532,2,0)</f>
        <v>F02_02_03</v>
      </c>
      <c r="S13" t="str">
        <f t="shared" si="1"/>
        <v>OK</v>
      </c>
    </row>
    <row r="14" spans="1:19" x14ac:dyDescent="0.35">
      <c r="A14" t="str">
        <f>IF(OR(ISBLANK(VLOOKUP(B14,BigMovers!$A$2:$C$226,3,0)),ISNA(VLOOKUP(B14,BigMovers!$A$2:$C$226,3,0))),"",VLOOKUP(B14,BigMovers!$A$2:$C$226,3,0))</f>
        <v/>
      </c>
      <c r="B14" s="6" t="s">
        <v>16</v>
      </c>
      <c r="C14" s="6" t="s">
        <v>990</v>
      </c>
      <c r="D14" s="133">
        <v>3235</v>
      </c>
      <c r="E14" s="138" t="s">
        <v>1967</v>
      </c>
      <c r="F14" s="138"/>
      <c r="G14" s="134">
        <v>0</v>
      </c>
      <c r="H14" s="134" t="s">
        <v>1967</v>
      </c>
      <c r="I14" s="134">
        <v>0</v>
      </c>
      <c r="J14" s="134">
        <v>0</v>
      </c>
      <c r="K14" s="134" t="s">
        <v>1967</v>
      </c>
      <c r="L14" s="134" t="s">
        <v>1967</v>
      </c>
      <c r="M14" s="134">
        <v>1960</v>
      </c>
      <c r="N14" s="134" t="s">
        <v>1967</v>
      </c>
      <c r="O14" s="134"/>
      <c r="P14" s="134"/>
      <c r="Q14" s="134">
        <v>1170</v>
      </c>
      <c r="R14" t="str">
        <f>VLOOKUP(C14,'EUROSTAT-Code'!$G$3:$H$532,2,0)</f>
        <v>F02_03_01</v>
      </c>
      <c r="S14" t="str">
        <f t="shared" si="1"/>
        <v>OK</v>
      </c>
    </row>
    <row r="15" spans="1:19" x14ac:dyDescent="0.35">
      <c r="A15" t="str">
        <f>IF(OR(ISBLANK(VLOOKUP(B15,BigMovers!$A$2:$C$226,3,0)),ISNA(VLOOKUP(B15,BigMovers!$A$2:$C$226,3,0))),"",VLOOKUP(B15,BigMovers!$A$2:$C$226,3,0))</f>
        <v/>
      </c>
      <c r="B15" s="4" t="s">
        <v>18</v>
      </c>
      <c r="C15" s="4" t="s">
        <v>992</v>
      </c>
      <c r="D15" s="131">
        <v>3595</v>
      </c>
      <c r="E15" s="137">
        <v>0</v>
      </c>
      <c r="F15" s="137"/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/>
      <c r="P15" s="132"/>
      <c r="Q15" s="132">
        <v>3595</v>
      </c>
      <c r="R15" t="str">
        <f>VLOOKUP(C15,'EUROSTAT-Code'!$G$3:$H$532,2,0)</f>
        <v>F02_03_03</v>
      </c>
      <c r="S15" t="str">
        <f t="shared" si="1"/>
        <v>OK</v>
      </c>
    </row>
    <row r="16" spans="1:19" x14ac:dyDescent="0.35">
      <c r="A16" t="str">
        <f>IF(OR(ISBLANK(VLOOKUP(B16,BigMovers!$A$2:$C$226,3,0)),ISNA(VLOOKUP(B16,BigMovers!$A$2:$C$226,3,0))),"",VLOOKUP(B16,BigMovers!$A$2:$C$226,3,0))</f>
        <v/>
      </c>
      <c r="B16" s="6" t="s">
        <v>492</v>
      </c>
      <c r="C16" s="6" t="s">
        <v>2019</v>
      </c>
      <c r="D16" s="133">
        <v>5</v>
      </c>
      <c r="E16" s="138">
        <v>0</v>
      </c>
      <c r="F16" s="138"/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/>
      <c r="P16" s="134"/>
      <c r="Q16" s="134">
        <v>0</v>
      </c>
      <c r="R16" t="e">
        <f>VLOOKUP(C16,'EUROSTAT-Code'!$G$3:$H$532,2,0)</f>
        <v>#N/A</v>
      </c>
      <c r="S16" t="e">
        <f t="shared" si="1"/>
        <v>#N/A</v>
      </c>
    </row>
    <row r="17" spans="1:19" x14ac:dyDescent="0.35">
      <c r="A17" t="str">
        <f>IF(OR(ISBLANK(VLOOKUP(B17,BigMovers!$A$2:$C$226,3,0)),ISNA(VLOOKUP(B17,BigMovers!$A$2:$C$226,3,0))),"",VLOOKUP(B17,BigMovers!$A$2:$C$226,3,0))</f>
        <v>x</v>
      </c>
      <c r="B17" s="4" t="s">
        <v>20</v>
      </c>
      <c r="C17" s="4" t="s">
        <v>1970</v>
      </c>
      <c r="D17" s="131">
        <v>85</v>
      </c>
      <c r="E17" s="137" t="s">
        <v>1967</v>
      </c>
      <c r="F17" s="137"/>
      <c r="G17" s="132" t="s">
        <v>1967</v>
      </c>
      <c r="H17" s="132" t="s">
        <v>1967</v>
      </c>
      <c r="I17" s="132" t="s">
        <v>1967</v>
      </c>
      <c r="J17" s="132" t="s">
        <v>1967</v>
      </c>
      <c r="K17" s="132" t="s">
        <v>1967</v>
      </c>
      <c r="L17" s="132">
        <v>0</v>
      </c>
      <c r="M17" s="132">
        <v>35</v>
      </c>
      <c r="N17" s="132">
        <v>0</v>
      </c>
      <c r="O17" s="132"/>
      <c r="P17" s="132"/>
      <c r="Q17" s="132">
        <v>40</v>
      </c>
      <c r="R17" t="e">
        <f>VLOOKUP(C17,'EUROSTAT-Code'!$G$3:$H$532,2,0)</f>
        <v>#N/A</v>
      </c>
      <c r="S17" t="e">
        <f t="shared" si="1"/>
        <v>#N/A</v>
      </c>
    </row>
    <row r="18" spans="1:19" x14ac:dyDescent="0.35">
      <c r="A18" t="str">
        <f>IF(OR(ISBLANK(VLOOKUP(B18,BigMovers!$A$2:$C$226,3,0)),ISNA(VLOOKUP(B18,BigMovers!$A$2:$C$226,3,0))),"",VLOOKUP(B18,BigMovers!$A$2:$C$226,3,0))</f>
        <v>x</v>
      </c>
      <c r="B18" s="6" t="s">
        <v>22</v>
      </c>
      <c r="C18" s="6" t="s">
        <v>1971</v>
      </c>
      <c r="D18" s="133">
        <v>895</v>
      </c>
      <c r="E18" s="138">
        <v>540</v>
      </c>
      <c r="F18" s="138"/>
      <c r="G18" s="134">
        <v>40</v>
      </c>
      <c r="H18" s="134">
        <v>70</v>
      </c>
      <c r="I18" s="134">
        <v>25</v>
      </c>
      <c r="J18" s="134" t="s">
        <v>1967</v>
      </c>
      <c r="K18" s="134">
        <v>190</v>
      </c>
      <c r="L18" s="134" t="s">
        <v>1967</v>
      </c>
      <c r="M18" s="134">
        <v>0</v>
      </c>
      <c r="N18" s="134" t="s">
        <v>1967</v>
      </c>
      <c r="O18" s="134"/>
      <c r="P18" s="134"/>
      <c r="Q18" s="134">
        <v>0</v>
      </c>
      <c r="R18" t="e">
        <f>VLOOKUP(C18,'EUROSTAT-Code'!$G$3:$H$532,2,0)</f>
        <v>#N/A</v>
      </c>
      <c r="S18" t="e">
        <f t="shared" si="1"/>
        <v>#N/A</v>
      </c>
    </row>
    <row r="19" spans="1:19" x14ac:dyDescent="0.35">
      <c r="A19" t="str">
        <f>IF(OR(ISBLANK(VLOOKUP(B19,BigMovers!$A$2:$C$226,3,0)),ISNA(VLOOKUP(B19,BigMovers!$A$2:$C$226,3,0))),"",VLOOKUP(B19,BigMovers!$A$2:$C$226,3,0))</f>
        <v/>
      </c>
      <c r="B19" s="4" t="s">
        <v>340</v>
      </c>
      <c r="C19" s="4" t="s">
        <v>1009</v>
      </c>
      <c r="D19" s="131">
        <v>0</v>
      </c>
      <c r="E19" s="137">
        <v>0</v>
      </c>
      <c r="F19" s="137"/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/>
      <c r="P19" s="132"/>
      <c r="Q19" s="132">
        <v>0</v>
      </c>
      <c r="R19" t="str">
        <f>VLOOKUP(C19,'EUROSTAT-Code'!$G$3:$H$532,2,0)</f>
        <v>F04_01_10</v>
      </c>
      <c r="S19" t="str">
        <f t="shared" si="1"/>
        <v>OK</v>
      </c>
    </row>
    <row r="20" spans="1:19" x14ac:dyDescent="0.35">
      <c r="A20" t="str">
        <f>IF(OR(ISBLANK(VLOOKUP(B20,BigMovers!$A$2:$C$226,3,0)),ISNA(VLOOKUP(B20,BigMovers!$A$2:$C$226,3,0))),"",VLOOKUP(B20,BigMovers!$A$2:$C$226,3,0))</f>
        <v>x</v>
      </c>
      <c r="B20" s="6" t="s">
        <v>24</v>
      </c>
      <c r="C20" s="6" t="s">
        <v>1012</v>
      </c>
      <c r="D20" s="133">
        <v>185</v>
      </c>
      <c r="E20" s="138">
        <v>100</v>
      </c>
      <c r="F20" s="138"/>
      <c r="G20" s="134" t="s">
        <v>1967</v>
      </c>
      <c r="H20" s="134" t="s">
        <v>1967</v>
      </c>
      <c r="I20" s="134" t="s">
        <v>1967</v>
      </c>
      <c r="J20" s="134" t="s">
        <v>1967</v>
      </c>
      <c r="K20" s="134">
        <v>15</v>
      </c>
      <c r="L20" s="134">
        <v>60</v>
      </c>
      <c r="M20" s="134">
        <v>0</v>
      </c>
      <c r="N20" s="134">
        <v>0</v>
      </c>
      <c r="O20" s="134"/>
      <c r="P20" s="134"/>
      <c r="Q20" s="134">
        <v>0</v>
      </c>
      <c r="R20" t="str">
        <f>VLOOKUP(C20,'EUROSTAT-Code'!$G$3:$H$532,2,0)</f>
        <v>F04_01_13</v>
      </c>
      <c r="S20" t="str">
        <f t="shared" si="1"/>
        <v>OK</v>
      </c>
    </row>
    <row r="21" spans="1:19" x14ac:dyDescent="0.35">
      <c r="A21" t="str">
        <f>IF(OR(ISBLANK(VLOOKUP(B21,BigMovers!$A$2:$C$226,3,0)),ISNA(VLOOKUP(B21,BigMovers!$A$2:$C$226,3,0))),"",VLOOKUP(B21,BigMovers!$A$2:$C$226,3,0))</f>
        <v>x</v>
      </c>
      <c r="B21" s="4" t="s">
        <v>26</v>
      </c>
      <c r="C21" s="4" t="s">
        <v>1013</v>
      </c>
      <c r="D21" s="131">
        <v>0</v>
      </c>
      <c r="E21" s="137">
        <v>0</v>
      </c>
      <c r="F21" s="137"/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/>
      <c r="P21" s="132"/>
      <c r="Q21" s="132">
        <v>0</v>
      </c>
      <c r="R21" t="str">
        <f>VLOOKUP(C21,'EUROSTAT-Code'!$G$3:$H$532,2,0)</f>
        <v>F04_01_14</v>
      </c>
      <c r="S21" t="str">
        <f t="shared" si="1"/>
        <v>OK</v>
      </c>
    </row>
    <row r="22" spans="1:19" x14ac:dyDescent="0.35">
      <c r="A22" t="str">
        <f>IF(OR(ISBLANK(VLOOKUP(B22,BigMovers!$A$2:$C$226,3,0)),ISNA(VLOOKUP(B22,BigMovers!$A$2:$C$226,3,0))),"",VLOOKUP(B22,BigMovers!$A$2:$C$226,3,0))</f>
        <v/>
      </c>
      <c r="B22" s="6" t="s">
        <v>28</v>
      </c>
      <c r="C22" s="6" t="s">
        <v>1014</v>
      </c>
      <c r="D22" s="133">
        <v>15</v>
      </c>
      <c r="E22" s="138">
        <v>0</v>
      </c>
      <c r="F22" s="138"/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/>
      <c r="P22" s="134"/>
      <c r="Q22" s="134">
        <v>15</v>
      </c>
      <c r="R22" t="str">
        <f>VLOOKUP(C22,'EUROSTAT-Code'!$G$3:$H$532,2,0)</f>
        <v>F04_01_15</v>
      </c>
      <c r="S22" t="str">
        <f t="shared" si="1"/>
        <v>OK</v>
      </c>
    </row>
    <row r="23" spans="1:19" x14ac:dyDescent="0.35">
      <c r="A23" t="str">
        <f>IF(OR(ISBLANK(VLOOKUP(B23,BigMovers!$A$2:$C$226,3,0)),ISNA(VLOOKUP(B23,BigMovers!$A$2:$C$226,3,0))),"",VLOOKUP(B23,BigMovers!$A$2:$C$226,3,0))</f>
        <v>x</v>
      </c>
      <c r="B23" s="4" t="s">
        <v>30</v>
      </c>
      <c r="C23" s="4" t="s">
        <v>1015</v>
      </c>
      <c r="D23" s="131">
        <v>150</v>
      </c>
      <c r="E23" s="137">
        <v>100</v>
      </c>
      <c r="F23" s="137"/>
      <c r="G23" s="132">
        <v>0</v>
      </c>
      <c r="H23" s="132">
        <v>15</v>
      </c>
      <c r="I23" s="132">
        <v>0</v>
      </c>
      <c r="J23" s="132">
        <v>0</v>
      </c>
      <c r="K23" s="132">
        <v>25</v>
      </c>
      <c r="L23" s="132">
        <v>0</v>
      </c>
      <c r="M23" s="132">
        <v>0</v>
      </c>
      <c r="N23" s="132">
        <v>0</v>
      </c>
      <c r="O23" s="132"/>
      <c r="P23" s="132"/>
      <c r="Q23" s="132">
        <v>0</v>
      </c>
      <c r="R23" t="str">
        <f>VLOOKUP(C23,'EUROSTAT-Code'!$G$3:$H$532,2,0)</f>
        <v>F04_01_16</v>
      </c>
      <c r="S23" t="str">
        <f t="shared" si="1"/>
        <v>OK</v>
      </c>
    </row>
    <row r="24" spans="1:19" x14ac:dyDescent="0.35">
      <c r="A24" t="str">
        <f>IF(OR(ISBLANK(VLOOKUP(B24,BigMovers!$A$2:$C$226,3,0)),ISNA(VLOOKUP(B24,BigMovers!$A$2:$C$226,3,0))),"",VLOOKUP(B24,BigMovers!$A$2:$C$226,3,0))</f>
        <v/>
      </c>
      <c r="B24" s="6" t="s">
        <v>32</v>
      </c>
      <c r="C24" s="6" t="s">
        <v>1016</v>
      </c>
      <c r="D24" s="133">
        <v>1580</v>
      </c>
      <c r="E24" s="138">
        <v>930</v>
      </c>
      <c r="F24" s="138"/>
      <c r="G24" s="134" t="s">
        <v>1967</v>
      </c>
      <c r="H24" s="134">
        <v>260</v>
      </c>
      <c r="I24" s="134" t="s">
        <v>1967</v>
      </c>
      <c r="J24" s="134" t="s">
        <v>1967</v>
      </c>
      <c r="K24" s="134">
        <v>205</v>
      </c>
      <c r="L24" s="134">
        <v>60</v>
      </c>
      <c r="M24" s="134">
        <v>0</v>
      </c>
      <c r="N24" s="134" t="s">
        <v>1967</v>
      </c>
      <c r="O24" s="134"/>
      <c r="P24" s="134"/>
      <c r="Q24" s="134" t="s">
        <v>1967</v>
      </c>
      <c r="R24" t="str">
        <f>VLOOKUP(C24,'EUROSTAT-Code'!$G$3:$H$532,2,0)</f>
        <v>F04_01_17</v>
      </c>
      <c r="S24" t="str">
        <f t="shared" si="1"/>
        <v>OK</v>
      </c>
    </row>
    <row r="25" spans="1:19" x14ac:dyDescent="0.35">
      <c r="A25" t="str">
        <f>IF(OR(ISBLANK(VLOOKUP(B25,BigMovers!$A$2:$C$226,3,0)),ISNA(VLOOKUP(B25,BigMovers!$A$2:$C$226,3,0))),"",VLOOKUP(B25,BigMovers!$A$2:$C$226,3,0))</f>
        <v>x</v>
      </c>
      <c r="B25" s="4" t="s">
        <v>34</v>
      </c>
      <c r="C25" s="4" t="s">
        <v>1972</v>
      </c>
      <c r="D25" s="131">
        <v>950</v>
      </c>
      <c r="E25" s="137">
        <v>430</v>
      </c>
      <c r="F25" s="137"/>
      <c r="G25" s="132" t="s">
        <v>1967</v>
      </c>
      <c r="H25" s="132">
        <v>45</v>
      </c>
      <c r="I25" s="132">
        <v>25</v>
      </c>
      <c r="J25" s="132" t="s">
        <v>1967</v>
      </c>
      <c r="K25" s="132">
        <v>95</v>
      </c>
      <c r="L25" s="132">
        <v>200</v>
      </c>
      <c r="M25" s="132">
        <v>0</v>
      </c>
      <c r="N25" s="132" t="s">
        <v>1967</v>
      </c>
      <c r="O25" s="132"/>
      <c r="P25" s="132"/>
      <c r="Q25" s="132">
        <v>100</v>
      </c>
      <c r="R25" t="e">
        <f>VLOOKUP(C25,'EUROSTAT-Code'!$G$3:$H$532,2,0)</f>
        <v>#N/A</v>
      </c>
      <c r="S25" t="e">
        <f t="shared" si="1"/>
        <v>#N/A</v>
      </c>
    </row>
    <row r="26" spans="1:19" x14ac:dyDescent="0.35">
      <c r="A26" t="str">
        <f>IF(OR(ISBLANK(VLOOKUP(B26,BigMovers!$A$2:$C$226,3,0)),ISNA(VLOOKUP(B26,BigMovers!$A$2:$C$226,3,0))),"",VLOOKUP(B26,BigMovers!$A$2:$C$226,3,0))</f>
        <v/>
      </c>
      <c r="B26" s="6" t="s">
        <v>36</v>
      </c>
      <c r="C26" s="6" t="s">
        <v>1021</v>
      </c>
      <c r="D26" s="133">
        <v>5</v>
      </c>
      <c r="E26" s="138">
        <v>5</v>
      </c>
      <c r="F26" s="138"/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/>
      <c r="P26" s="134"/>
      <c r="Q26" s="134">
        <v>0</v>
      </c>
      <c r="R26" t="str">
        <f>VLOOKUP(C26,'EUROSTAT-Code'!$G$3:$H$532,2,0)</f>
        <v>F04_01_22</v>
      </c>
      <c r="S26" t="str">
        <f t="shared" si="1"/>
        <v>OK</v>
      </c>
    </row>
    <row r="27" spans="1:19" x14ac:dyDescent="0.35">
      <c r="A27" t="str">
        <f>IF(OR(ISBLANK(VLOOKUP(B27,BigMovers!$A$2:$C$226,3,0)),ISNA(VLOOKUP(B27,BigMovers!$A$2:$C$226,3,0))),"",VLOOKUP(B27,BigMovers!$A$2:$C$226,3,0))</f>
        <v>x</v>
      </c>
      <c r="B27" s="4" t="s">
        <v>38</v>
      </c>
      <c r="C27" s="4" t="s">
        <v>1022</v>
      </c>
      <c r="D27" s="131">
        <v>405</v>
      </c>
      <c r="E27" s="137">
        <v>0</v>
      </c>
      <c r="F27" s="137"/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235</v>
      </c>
      <c r="N27" s="132">
        <v>0</v>
      </c>
      <c r="O27" s="132"/>
      <c r="P27" s="132"/>
      <c r="Q27" s="132">
        <v>170</v>
      </c>
      <c r="R27" t="str">
        <f>VLOOKUP(C27,'EUROSTAT-Code'!$G$3:$H$532,2,0)</f>
        <v>F04_02_01</v>
      </c>
      <c r="S27" t="str">
        <f t="shared" si="1"/>
        <v>OK</v>
      </c>
    </row>
    <row r="28" spans="1:19" x14ac:dyDescent="0.35">
      <c r="A28" t="str">
        <f>IF(OR(ISBLANK(VLOOKUP(B28,BigMovers!$A$2:$C$226,3,0)),ISNA(VLOOKUP(B28,BigMovers!$A$2:$C$226,3,0))),"",VLOOKUP(B28,BigMovers!$A$2:$C$226,3,0))</f>
        <v/>
      </c>
      <c r="B28" s="6" t="s">
        <v>40</v>
      </c>
      <c r="C28" s="6" t="s">
        <v>1973</v>
      </c>
      <c r="D28" s="133">
        <v>440</v>
      </c>
      <c r="E28" s="138">
        <v>0</v>
      </c>
      <c r="F28" s="138"/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/>
      <c r="P28" s="134"/>
      <c r="Q28" s="134">
        <v>440</v>
      </c>
      <c r="R28" t="e">
        <f>VLOOKUP(C28,'EUROSTAT-Code'!$G$3:$H$532,2,0)</f>
        <v>#N/A</v>
      </c>
      <c r="S28" t="e">
        <f t="shared" si="1"/>
        <v>#N/A</v>
      </c>
    </row>
    <row r="29" spans="1:19" x14ac:dyDescent="0.35">
      <c r="A29" t="str">
        <f>IF(OR(ISBLANK(VLOOKUP(B29,BigMovers!$A$2:$C$226,3,0)),ISNA(VLOOKUP(B29,BigMovers!$A$2:$C$226,3,0))),"",VLOOKUP(B29,BigMovers!$A$2:$C$226,3,0))</f>
        <v/>
      </c>
      <c r="B29" s="4" t="s">
        <v>42</v>
      </c>
      <c r="C29" s="4" t="s">
        <v>1026</v>
      </c>
      <c r="D29" s="131">
        <v>25</v>
      </c>
      <c r="E29" s="137">
        <v>0</v>
      </c>
      <c r="F29" s="137"/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/>
      <c r="P29" s="132"/>
      <c r="Q29" s="132">
        <v>25</v>
      </c>
      <c r="R29" t="str">
        <f>VLOOKUP(C29,'EUROSTAT-Code'!$G$3:$H$532,2,0)</f>
        <v>F04_99_02</v>
      </c>
      <c r="S29" t="str">
        <f t="shared" si="1"/>
        <v>OK</v>
      </c>
    </row>
    <row r="30" spans="1:19" x14ac:dyDescent="0.35">
      <c r="A30" t="str">
        <f>IF(OR(ISBLANK(VLOOKUP(B30,BigMovers!$A$2:$C$226,3,0)),ISNA(VLOOKUP(B30,BigMovers!$A$2:$C$226,3,0))),"",VLOOKUP(B30,BigMovers!$A$2:$C$226,3,0))</f>
        <v/>
      </c>
      <c r="B30" s="6" t="s">
        <v>44</v>
      </c>
      <c r="C30" s="6" t="s">
        <v>1974</v>
      </c>
      <c r="D30" s="133">
        <v>350</v>
      </c>
      <c r="E30" s="138" t="s">
        <v>1967</v>
      </c>
      <c r="F30" s="138"/>
      <c r="G30" s="134">
        <v>0</v>
      </c>
      <c r="H30" s="134" t="s">
        <v>1967</v>
      </c>
      <c r="I30" s="134">
        <v>0</v>
      </c>
      <c r="J30" s="134">
        <v>0</v>
      </c>
      <c r="K30" s="134" t="s">
        <v>1967</v>
      </c>
      <c r="L30" s="134" t="s">
        <v>1967</v>
      </c>
      <c r="M30" s="134">
        <v>10</v>
      </c>
      <c r="N30" s="134" t="s">
        <v>1967</v>
      </c>
      <c r="O30" s="134"/>
      <c r="P30" s="134"/>
      <c r="Q30" s="134">
        <v>325</v>
      </c>
      <c r="R30" t="e">
        <f>VLOOKUP(C30,'EUROSTAT-Code'!$G$3:$H$532,2,0)</f>
        <v>#N/A</v>
      </c>
      <c r="S30" t="e">
        <f t="shared" si="1"/>
        <v>#N/A</v>
      </c>
    </row>
    <row r="31" spans="1:19" x14ac:dyDescent="0.35">
      <c r="A31" t="str">
        <f>IF(OR(ISBLANK(VLOOKUP(B31,BigMovers!$A$2:$C$226,3,0)),ISNA(VLOOKUP(B31,BigMovers!$A$2:$C$226,3,0))),"",VLOOKUP(B31,BigMovers!$A$2:$C$226,3,0))</f>
        <v/>
      </c>
      <c r="B31" s="4" t="s">
        <v>46</v>
      </c>
      <c r="C31" s="4" t="s">
        <v>1031</v>
      </c>
      <c r="D31" s="131">
        <v>2490</v>
      </c>
      <c r="E31" s="137">
        <v>1465</v>
      </c>
      <c r="F31" s="137"/>
      <c r="G31" s="132">
        <v>125</v>
      </c>
      <c r="H31" s="132">
        <v>115</v>
      </c>
      <c r="I31" s="132">
        <v>70</v>
      </c>
      <c r="J31" s="132" t="s">
        <v>1967</v>
      </c>
      <c r="K31" s="132">
        <v>600</v>
      </c>
      <c r="L31" s="132">
        <v>0</v>
      </c>
      <c r="M31" s="132">
        <v>0</v>
      </c>
      <c r="N31" s="132" t="s">
        <v>1967</v>
      </c>
      <c r="O31" s="132"/>
      <c r="P31" s="132"/>
      <c r="Q31" s="132">
        <v>0</v>
      </c>
      <c r="R31" t="str">
        <f>VLOOKUP(C31,'EUROSTAT-Code'!$G$3:$H$532,2,0)</f>
        <v>F05_01_03</v>
      </c>
      <c r="S31" t="str">
        <f t="shared" si="1"/>
        <v>OK</v>
      </c>
    </row>
    <row r="32" spans="1:19" x14ac:dyDescent="0.35">
      <c r="A32" t="str">
        <f>IF(OR(ISBLANK(VLOOKUP(B32,BigMovers!$A$2:$C$226,3,0)),ISNA(VLOOKUP(B32,BigMovers!$A$2:$C$226,3,0))),"",VLOOKUP(B32,BigMovers!$A$2:$C$226,3,0))</f>
        <v/>
      </c>
      <c r="B32" s="6" t="s">
        <v>330</v>
      </c>
      <c r="C32" s="6" t="s">
        <v>1036</v>
      </c>
      <c r="D32" s="133">
        <v>0</v>
      </c>
      <c r="E32" s="138">
        <v>0</v>
      </c>
      <c r="F32" s="138"/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/>
      <c r="P32" s="134"/>
      <c r="Q32" s="134">
        <v>0</v>
      </c>
      <c r="R32" t="str">
        <f>VLOOKUP(C32,'EUROSTAT-Code'!$G$3:$H$532,2,0)</f>
        <v>F06_01_04</v>
      </c>
      <c r="S32" t="str">
        <f t="shared" si="1"/>
        <v>OK</v>
      </c>
    </row>
    <row r="33" spans="1:19" x14ac:dyDescent="0.35">
      <c r="A33" t="str">
        <f>IF(OR(ISBLANK(VLOOKUP(B33,BigMovers!$A$2:$C$226,3,0)),ISNA(VLOOKUP(B33,BigMovers!$A$2:$C$226,3,0))),"",VLOOKUP(B33,BigMovers!$A$2:$C$226,3,0))</f>
        <v/>
      </c>
      <c r="B33" s="4" t="s">
        <v>341</v>
      </c>
      <c r="C33" s="4" t="s">
        <v>1056</v>
      </c>
      <c r="D33" s="131">
        <v>0</v>
      </c>
      <c r="E33" s="137">
        <v>0</v>
      </c>
      <c r="F33" s="137"/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/>
      <c r="P33" s="132"/>
      <c r="Q33" s="132">
        <v>0</v>
      </c>
      <c r="R33" t="str">
        <f>VLOOKUP(C33,'EUROSTAT-Code'!$G$3:$H$532,2,0)</f>
        <v>F06_01_28</v>
      </c>
      <c r="S33" t="str">
        <f t="shared" si="1"/>
        <v>OK</v>
      </c>
    </row>
    <row r="34" spans="1:19" x14ac:dyDescent="0.35">
      <c r="A34" t="str">
        <f>IF(OR(ISBLANK(VLOOKUP(B34,BigMovers!$A$2:$C$226,3,0)),ISNA(VLOOKUP(B34,BigMovers!$A$2:$C$226,3,0))),"",VLOOKUP(B34,BigMovers!$A$2:$C$226,3,0))</f>
        <v/>
      </c>
      <c r="B34" s="6" t="s">
        <v>48</v>
      </c>
      <c r="C34" s="6" t="s">
        <v>1069</v>
      </c>
      <c r="D34" s="133">
        <v>130</v>
      </c>
      <c r="E34" s="138">
        <v>0</v>
      </c>
      <c r="F34" s="138"/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25</v>
      </c>
      <c r="N34" s="134">
        <v>0</v>
      </c>
      <c r="O34" s="134"/>
      <c r="P34" s="134"/>
      <c r="Q34" s="134">
        <v>105</v>
      </c>
      <c r="R34" t="str">
        <f>VLOOKUP(C34,'EUROSTAT-Code'!$G$3:$H$532,2,0)</f>
        <v>F99_01_01</v>
      </c>
      <c r="S34" t="str">
        <f t="shared" si="1"/>
        <v>OK</v>
      </c>
    </row>
    <row r="35" spans="1:19" x14ac:dyDescent="0.35">
      <c r="A35" t="str">
        <f>IF(OR(ISBLANK(VLOOKUP(B35,BigMovers!$A$2:$C$226,3,0)),ISNA(VLOOKUP(B35,BigMovers!$A$2:$C$226,3,0))),"",VLOOKUP(B35,BigMovers!$A$2:$C$226,3,0))</f>
        <v/>
      </c>
      <c r="B35" s="4" t="s">
        <v>343</v>
      </c>
      <c r="C35" s="4" t="s">
        <v>1975</v>
      </c>
      <c r="D35" s="131">
        <v>10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/>
      <c r="P35" s="132"/>
      <c r="Q35" s="132">
        <v>10</v>
      </c>
      <c r="R35" t="e">
        <f>VLOOKUP(C35,'EUROSTAT-Code'!$G$3:$H$532,2,0)</f>
        <v>#N/A</v>
      </c>
      <c r="S35" t="e">
        <f t="shared" si="1"/>
        <v>#N/A</v>
      </c>
    </row>
    <row r="36" spans="1:19" x14ac:dyDescent="0.35">
      <c r="A36" t="str">
        <f>IF(OR(ISBLANK(VLOOKUP(B36,BigMovers!$A$2:$C$226,3,0)),ISNA(VLOOKUP(B36,BigMovers!$A$2:$C$226,3,0))),"",VLOOKUP(B36,BigMovers!$A$2:$C$226,3,0))</f>
        <v>x</v>
      </c>
      <c r="B36" s="6" t="s">
        <v>50</v>
      </c>
      <c r="C36" s="6" t="s">
        <v>1072</v>
      </c>
      <c r="D36" s="133">
        <v>155</v>
      </c>
      <c r="E36" s="138" t="s">
        <v>1967</v>
      </c>
      <c r="F36" s="138"/>
      <c r="G36" s="134">
        <v>0</v>
      </c>
      <c r="H36" s="134">
        <v>0</v>
      </c>
      <c r="I36" s="134" t="s">
        <v>1967</v>
      </c>
      <c r="J36" s="134" t="s">
        <v>1967</v>
      </c>
      <c r="K36" s="134" t="s">
        <v>1967</v>
      </c>
      <c r="L36" s="134">
        <v>0</v>
      </c>
      <c r="M36" s="134">
        <v>95</v>
      </c>
      <c r="N36" s="134">
        <v>0</v>
      </c>
      <c r="O36" s="134"/>
      <c r="P36" s="134"/>
      <c r="Q36" s="134">
        <v>60</v>
      </c>
      <c r="R36" t="str">
        <f>VLOOKUP(C36,'EUROSTAT-Code'!$G$3:$H$532,2,0)</f>
        <v>F99_02_02</v>
      </c>
      <c r="S36" t="str">
        <f t="shared" si="1"/>
        <v>OK</v>
      </c>
    </row>
    <row r="37" spans="1:19" x14ac:dyDescent="0.35">
      <c r="A37" t="str">
        <f>IF(OR(ISBLANK(VLOOKUP(B37,BigMovers!$A$2:$C$226,3,0)),ISNA(VLOOKUP(B37,BigMovers!$A$2:$C$226,3,0))),"",VLOOKUP(B37,BigMovers!$A$2:$C$226,3,0))</f>
        <v>x</v>
      </c>
      <c r="B37" s="4" t="s">
        <v>52</v>
      </c>
      <c r="C37" s="4" t="s">
        <v>1073</v>
      </c>
      <c r="D37" s="131">
        <v>165</v>
      </c>
      <c r="E37" s="137">
        <v>65</v>
      </c>
      <c r="F37" s="137"/>
      <c r="G37" s="132" t="s">
        <v>1967</v>
      </c>
      <c r="H37" s="132">
        <v>25</v>
      </c>
      <c r="I37" s="132" t="s">
        <v>1967</v>
      </c>
      <c r="J37" s="132" t="s">
        <v>1967</v>
      </c>
      <c r="K37" s="132">
        <v>55</v>
      </c>
      <c r="L37" s="132" t="s">
        <v>1967</v>
      </c>
      <c r="M37" s="132">
        <v>0</v>
      </c>
      <c r="N37" s="132">
        <v>0</v>
      </c>
      <c r="O37" s="132"/>
      <c r="P37" s="132"/>
      <c r="Q37" s="132">
        <v>0</v>
      </c>
      <c r="R37" t="str">
        <f>VLOOKUP(C37,'EUROSTAT-Code'!$G$3:$H$532,2,0)</f>
        <v>F99_02_03</v>
      </c>
      <c r="S37" t="str">
        <f t="shared" si="1"/>
        <v>OK</v>
      </c>
    </row>
    <row r="38" spans="1:19" x14ac:dyDescent="0.35">
      <c r="A38" t="str">
        <f>IF(OR(ISBLANK(VLOOKUP(B38,BigMovers!$A$2:$C$226,3,0)),ISNA(VLOOKUP(B38,BigMovers!$A$2:$C$226,3,0))),"",VLOOKUP(B38,BigMovers!$A$2:$C$226,3,0))</f>
        <v/>
      </c>
      <c r="B38" s="6" t="s">
        <v>54</v>
      </c>
      <c r="C38" s="6" t="s">
        <v>1076</v>
      </c>
      <c r="D38" s="133">
        <v>170</v>
      </c>
      <c r="E38" s="138" t="s">
        <v>1967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170</v>
      </c>
      <c r="N38" s="134">
        <v>0</v>
      </c>
      <c r="O38" s="134"/>
      <c r="P38" s="134"/>
      <c r="Q38" s="134">
        <v>0</v>
      </c>
      <c r="R38" t="str">
        <f>VLOOKUP(C38,'EUROSTAT-Code'!$G$3:$H$532,2,0)</f>
        <v>F99_02_06</v>
      </c>
      <c r="S38" t="str">
        <f t="shared" si="1"/>
        <v>OK</v>
      </c>
    </row>
    <row r="39" spans="1:19" x14ac:dyDescent="0.35">
      <c r="A39" t="str">
        <f>IF(OR(ISBLANK(VLOOKUP(B39,BigMovers!$A$2:$C$226,3,0)),ISNA(VLOOKUP(B39,BigMovers!$A$2:$C$226,3,0))),"",VLOOKUP(B39,BigMovers!$A$2:$C$226,3,0))</f>
        <v>x</v>
      </c>
      <c r="B39" s="4" t="s">
        <v>344</v>
      </c>
      <c r="C39" s="4" t="s">
        <v>1078</v>
      </c>
      <c r="D39" s="131">
        <v>70</v>
      </c>
      <c r="E39" s="137">
        <v>50</v>
      </c>
      <c r="F39" s="137"/>
      <c r="G39" s="132" t="s">
        <v>1967</v>
      </c>
      <c r="H39" s="132">
        <v>5</v>
      </c>
      <c r="I39" s="132" t="s">
        <v>1967</v>
      </c>
      <c r="J39" s="132" t="s">
        <v>1967</v>
      </c>
      <c r="K39" s="132">
        <v>5</v>
      </c>
      <c r="L39" s="132">
        <v>0</v>
      </c>
      <c r="M39" s="132">
        <v>0</v>
      </c>
      <c r="N39" s="132">
        <v>0</v>
      </c>
      <c r="O39" s="132"/>
      <c r="P39" s="132"/>
      <c r="Q39" s="132">
        <v>5</v>
      </c>
      <c r="R39" t="str">
        <f>VLOOKUP(C39,'EUROSTAT-Code'!$G$3:$H$532,2,0)</f>
        <v>F99_02_08</v>
      </c>
      <c r="S39" t="str">
        <f t="shared" ref="S39:S70" si="2">IF(B39=R39,"OK","FALSE")</f>
        <v>OK</v>
      </c>
    </row>
    <row r="40" spans="1:19" x14ac:dyDescent="0.35">
      <c r="A40" t="str">
        <f>IF(OR(ISBLANK(VLOOKUP(B40,BigMovers!$A$2:$C$226,3,0)),ISNA(VLOOKUP(B40,BigMovers!$A$2:$C$226,3,0))),"",VLOOKUP(B40,BigMovers!$A$2:$C$226,3,0))</f>
        <v/>
      </c>
      <c r="B40" s="6" t="s">
        <v>345</v>
      </c>
      <c r="C40" s="6" t="s">
        <v>1081</v>
      </c>
      <c r="D40" s="133">
        <v>165</v>
      </c>
      <c r="E40" s="138" t="s">
        <v>1967</v>
      </c>
      <c r="F40" s="138"/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60</v>
      </c>
      <c r="M40" s="134">
        <v>0</v>
      </c>
      <c r="N40" s="134">
        <v>0</v>
      </c>
      <c r="O40" s="134"/>
      <c r="P40" s="134"/>
      <c r="Q40" s="134">
        <v>100</v>
      </c>
      <c r="R40" t="str">
        <f>VLOOKUP(C40,'EUROSTAT-Code'!$G$3:$H$532,2,0)</f>
        <v>F99_02_11</v>
      </c>
      <c r="S40" t="str">
        <f t="shared" si="2"/>
        <v>OK</v>
      </c>
    </row>
    <row r="41" spans="1:19" x14ac:dyDescent="0.35">
      <c r="A41" t="str">
        <f>IF(OR(ISBLANK(VLOOKUP(B41,BigMovers!$A$2:$C$226,3,0)),ISNA(VLOOKUP(B41,BigMovers!$A$2:$C$226,3,0))),"",VLOOKUP(B41,BigMovers!$A$2:$C$226,3,0))</f>
        <v/>
      </c>
      <c r="B41" s="4" t="s">
        <v>56</v>
      </c>
      <c r="C41" s="4" t="s">
        <v>1083</v>
      </c>
      <c r="D41" s="131">
        <v>285</v>
      </c>
      <c r="E41" s="137" t="s">
        <v>1967</v>
      </c>
      <c r="F41" s="137"/>
      <c r="G41" s="132">
        <v>0</v>
      </c>
      <c r="H41" s="132" t="s">
        <v>1967</v>
      </c>
      <c r="I41" s="132">
        <v>0</v>
      </c>
      <c r="J41" s="132">
        <v>0</v>
      </c>
      <c r="K41" s="132">
        <v>0</v>
      </c>
      <c r="L41" s="132">
        <v>110</v>
      </c>
      <c r="M41" s="132">
        <v>0</v>
      </c>
      <c r="N41" s="132">
        <v>0</v>
      </c>
      <c r="O41" s="132"/>
      <c r="P41" s="132"/>
      <c r="Q41" s="132">
        <v>175</v>
      </c>
      <c r="R41" t="str">
        <f>VLOOKUP(C41,'EUROSTAT-Code'!$G$3:$H$532,2,0)</f>
        <v>F99_03_02</v>
      </c>
      <c r="S41" t="str">
        <f t="shared" si="2"/>
        <v>OK</v>
      </c>
    </row>
    <row r="42" spans="1:19" x14ac:dyDescent="0.35">
      <c r="A42" t="str">
        <f>IF(OR(ISBLANK(VLOOKUP(B42,BigMovers!$A$2:$C$226,3,0)),ISNA(VLOOKUP(B42,BigMovers!$A$2:$C$226,3,0))),"",VLOOKUP(B42,BigMovers!$A$2:$C$226,3,0))</f>
        <v/>
      </c>
      <c r="B42" s="6" t="s">
        <v>57</v>
      </c>
      <c r="C42" s="6" t="s">
        <v>1085</v>
      </c>
      <c r="D42" s="133">
        <v>210</v>
      </c>
      <c r="E42" s="138">
        <v>0</v>
      </c>
      <c r="F42" s="138"/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/>
      <c r="P42" s="134"/>
      <c r="Q42" s="134">
        <v>210</v>
      </c>
      <c r="R42" t="str">
        <f>VLOOKUP(C42,'EUROSTAT-Code'!$G$3:$H$532,2,0)</f>
        <v>F99_03_04</v>
      </c>
      <c r="S42" t="str">
        <f t="shared" si="2"/>
        <v>OK</v>
      </c>
    </row>
    <row r="43" spans="1:19" x14ac:dyDescent="0.35">
      <c r="A43" t="str">
        <f>IF(OR(ISBLANK(VLOOKUP(B43,BigMovers!$A$2:$C$226,3,0)),ISNA(VLOOKUP(B43,BigMovers!$A$2:$C$226,3,0))),"",VLOOKUP(B43,BigMovers!$A$2:$C$226,3,0))</f>
        <v/>
      </c>
      <c r="B43" s="4" t="s">
        <v>346</v>
      </c>
      <c r="C43" s="4" t="s">
        <v>347</v>
      </c>
      <c r="D43" s="131">
        <v>270</v>
      </c>
      <c r="E43" s="137">
        <v>0</v>
      </c>
      <c r="F43" s="137"/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270</v>
      </c>
      <c r="N43" s="132">
        <v>0</v>
      </c>
      <c r="O43" s="132"/>
      <c r="P43" s="132"/>
      <c r="Q43" s="132">
        <v>0</v>
      </c>
      <c r="R43" t="str">
        <f>VLOOKUP(C43,'EUROSTAT-Code'!$G$3:$H$532,2,0)</f>
        <v>F99_03_05</v>
      </c>
      <c r="S43" t="str">
        <f t="shared" si="2"/>
        <v>OK</v>
      </c>
    </row>
    <row r="44" spans="1:19" x14ac:dyDescent="0.35">
      <c r="A44" t="str">
        <f>IF(OR(ISBLANK(VLOOKUP(B44,BigMovers!$A$2:$C$226,3,0)),ISNA(VLOOKUP(B44,BigMovers!$A$2:$C$226,3,0))),"",VLOOKUP(B44,BigMovers!$A$2:$C$226,3,0))</f>
        <v/>
      </c>
      <c r="B44" s="6" t="s">
        <v>58</v>
      </c>
      <c r="C44" s="6" t="s">
        <v>1976</v>
      </c>
      <c r="D44" s="133">
        <v>5</v>
      </c>
      <c r="E44" s="138">
        <v>0</v>
      </c>
      <c r="F44" s="138"/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/>
      <c r="P44" s="134"/>
      <c r="Q44" s="134">
        <v>0</v>
      </c>
      <c r="R44" t="e">
        <f>VLOOKUP(C44,'EUROSTAT-Code'!$G$3:$H$532,2,0)</f>
        <v>#N/A</v>
      </c>
      <c r="S44" t="e">
        <f t="shared" si="2"/>
        <v>#N/A</v>
      </c>
    </row>
    <row r="45" spans="1:19" x14ac:dyDescent="0.35">
      <c r="A45" t="str">
        <f>IF(OR(ISBLANK(VLOOKUP(B45,BigMovers!$A$2:$C$226,3,0)),ISNA(VLOOKUP(B45,BigMovers!$A$2:$C$226,3,0))),"",VLOOKUP(B45,BigMovers!$A$2:$C$226,3,0))</f>
        <v/>
      </c>
      <c r="B45" s="4" t="s">
        <v>60</v>
      </c>
      <c r="C45" s="4" t="s">
        <v>1089</v>
      </c>
      <c r="D45" s="131">
        <v>405</v>
      </c>
      <c r="E45" s="137">
        <v>235</v>
      </c>
      <c r="F45" s="137"/>
      <c r="G45" s="132" t="s">
        <v>1967</v>
      </c>
      <c r="H45" s="132">
        <v>30</v>
      </c>
      <c r="I45" s="132" t="s">
        <v>1967</v>
      </c>
      <c r="J45" s="132" t="s">
        <v>1967</v>
      </c>
      <c r="K45" s="132">
        <v>40</v>
      </c>
      <c r="L45" s="132">
        <v>0</v>
      </c>
      <c r="M45" s="132">
        <v>0</v>
      </c>
      <c r="N45" s="132" t="s">
        <v>1967</v>
      </c>
      <c r="O45" s="132"/>
      <c r="P45" s="132"/>
      <c r="Q45" s="132">
        <v>0</v>
      </c>
      <c r="R45" t="str">
        <f>VLOOKUP(C45,'EUROSTAT-Code'!$G$3:$H$532,2,0)</f>
        <v>F99_03_09</v>
      </c>
      <c r="S45" t="str">
        <f t="shared" si="2"/>
        <v>OK</v>
      </c>
    </row>
    <row r="46" spans="1:19" x14ac:dyDescent="0.35">
      <c r="A46" t="str">
        <f>IF(OR(ISBLANK(VLOOKUP(B46,BigMovers!$A$2:$C$226,3,0)),ISNA(VLOOKUP(B46,BigMovers!$A$2:$C$226,3,0))),"",VLOOKUP(B46,BigMovers!$A$2:$C$226,3,0))</f>
        <v>x</v>
      </c>
      <c r="B46" s="6" t="s">
        <v>65</v>
      </c>
      <c r="C46" s="6" t="s">
        <v>1090</v>
      </c>
      <c r="D46" s="133">
        <v>80</v>
      </c>
      <c r="E46" s="138" t="s">
        <v>1967</v>
      </c>
      <c r="F46" s="138"/>
      <c r="G46" s="134">
        <v>0</v>
      </c>
      <c r="H46" s="134">
        <v>55</v>
      </c>
      <c r="I46" s="134">
        <v>15</v>
      </c>
      <c r="J46" s="134" t="s">
        <v>1967</v>
      </c>
      <c r="K46" s="134" t="s">
        <v>1967</v>
      </c>
      <c r="L46" s="134">
        <v>0</v>
      </c>
      <c r="M46" s="134">
        <v>0</v>
      </c>
      <c r="N46" s="134">
        <v>0</v>
      </c>
      <c r="O46" s="134"/>
      <c r="P46" s="134"/>
      <c r="Q46" s="134">
        <v>0</v>
      </c>
      <c r="R46" t="str">
        <f>VLOOKUP(C46,'EUROSTAT-Code'!$G$3:$H$532,2,0)</f>
        <v>F99_03_12</v>
      </c>
      <c r="S46" t="str">
        <f t="shared" si="2"/>
        <v>OK</v>
      </c>
    </row>
    <row r="47" spans="1:19" x14ac:dyDescent="0.35">
      <c r="A47" t="str">
        <f>IF(OR(ISBLANK(VLOOKUP(B47,BigMovers!$A$2:$C$226,3,0)),ISNA(VLOOKUP(B47,BigMovers!$A$2:$C$226,3,0))),"",VLOOKUP(B47,BigMovers!$A$2:$C$226,3,0))</f>
        <v/>
      </c>
      <c r="B47" s="4" t="s">
        <v>67</v>
      </c>
      <c r="C47" s="4" t="s">
        <v>1091</v>
      </c>
      <c r="D47" s="131">
        <v>285</v>
      </c>
      <c r="E47" s="137">
        <v>195</v>
      </c>
      <c r="F47" s="137"/>
      <c r="G47" s="132" t="s">
        <v>1967</v>
      </c>
      <c r="H47" s="132">
        <v>35</v>
      </c>
      <c r="I47" s="132" t="s">
        <v>1967</v>
      </c>
      <c r="J47" s="132">
        <v>0</v>
      </c>
      <c r="K47" s="132">
        <v>20</v>
      </c>
      <c r="L47" s="132">
        <v>0</v>
      </c>
      <c r="M47" s="132">
        <v>0</v>
      </c>
      <c r="N47" s="132">
        <v>0</v>
      </c>
      <c r="O47" s="132"/>
      <c r="P47" s="132"/>
      <c r="Q47" s="132">
        <v>30</v>
      </c>
      <c r="R47" t="str">
        <f>VLOOKUP(C47,'EUROSTAT-Code'!$G$3:$H$532,2,0)</f>
        <v>F99_03_13</v>
      </c>
      <c r="S47" t="str">
        <f t="shared" si="2"/>
        <v>OK</v>
      </c>
    </row>
    <row r="48" spans="1:19" x14ac:dyDescent="0.35">
      <c r="A48" t="str">
        <f>IF(OR(ISBLANK(VLOOKUP(B48,BigMovers!$A$2:$C$226,3,0)),ISNA(VLOOKUP(B48,BigMovers!$A$2:$C$226,3,0))),"",VLOOKUP(B48,BigMovers!$A$2:$C$226,3,0))</f>
        <v>x</v>
      </c>
      <c r="B48" s="6" t="s">
        <v>69</v>
      </c>
      <c r="C48" s="6" t="s">
        <v>1094</v>
      </c>
      <c r="D48" s="133">
        <v>3075</v>
      </c>
      <c r="E48" s="138">
        <v>1870</v>
      </c>
      <c r="F48" s="138"/>
      <c r="G48" s="134" t="s">
        <v>1967</v>
      </c>
      <c r="H48" s="134">
        <v>395</v>
      </c>
      <c r="I48" s="134">
        <v>140</v>
      </c>
      <c r="J48" s="134" t="s">
        <v>1967</v>
      </c>
      <c r="K48" s="134">
        <v>415</v>
      </c>
      <c r="L48" s="134" t="s">
        <v>1967</v>
      </c>
      <c r="M48" s="134">
        <v>0</v>
      </c>
      <c r="N48" s="134">
        <v>0</v>
      </c>
      <c r="O48" s="134"/>
      <c r="P48" s="134"/>
      <c r="Q48" s="134">
        <v>0</v>
      </c>
      <c r="R48" t="str">
        <f>VLOOKUP(C48,'EUROSTAT-Code'!$G$3:$H$532,2,0)</f>
        <v>F99_05_01</v>
      </c>
      <c r="S48" t="str">
        <f t="shared" si="2"/>
        <v>OK</v>
      </c>
    </row>
    <row r="49" spans="1:19" x14ac:dyDescent="0.35">
      <c r="A49" t="str">
        <f>IF(OR(ISBLANK(VLOOKUP(B49,BigMovers!$A$2:$C$226,3,0)),ISNA(VLOOKUP(B49,BigMovers!$A$2:$C$226,3,0))),"",VLOOKUP(B49,BigMovers!$A$2:$C$226,3,0))</f>
        <v/>
      </c>
      <c r="B49" s="4" t="s">
        <v>70</v>
      </c>
      <c r="C49" s="4" t="s">
        <v>1097</v>
      </c>
      <c r="D49" s="131">
        <v>15</v>
      </c>
      <c r="E49" s="137">
        <v>0</v>
      </c>
      <c r="F49" s="137"/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15</v>
      </c>
      <c r="N49" s="132">
        <v>0</v>
      </c>
      <c r="O49" s="132"/>
      <c r="P49" s="132"/>
      <c r="Q49" s="132">
        <v>0</v>
      </c>
      <c r="R49" t="str">
        <f>VLOOKUP(C49,'EUROSTAT-Code'!$G$3:$H$532,2,0)</f>
        <v>F99_07_01</v>
      </c>
      <c r="S49" t="str">
        <f t="shared" si="2"/>
        <v>OK</v>
      </c>
    </row>
    <row r="50" spans="1:19" x14ac:dyDescent="0.35">
      <c r="A50" t="str">
        <f>IF(OR(ISBLANK(VLOOKUP(B50,BigMovers!$A$2:$C$226,3,0)),ISNA(VLOOKUP(B50,BigMovers!$A$2:$C$226,3,0))),"",VLOOKUP(B50,BigMovers!$A$2:$C$226,3,0))</f>
        <v/>
      </c>
      <c r="B50" s="6" t="s">
        <v>72</v>
      </c>
      <c r="C50" s="6" t="s">
        <v>1977</v>
      </c>
      <c r="D50" s="133">
        <v>2225</v>
      </c>
      <c r="E50" s="138">
        <v>0</v>
      </c>
      <c r="F50" s="138"/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/>
      <c r="P50" s="134"/>
      <c r="Q50" s="134">
        <v>2225</v>
      </c>
      <c r="R50" t="e">
        <f>VLOOKUP(C50,'EUROSTAT-Code'!$G$3:$H$532,2,0)</f>
        <v>#N/A</v>
      </c>
      <c r="S50" t="e">
        <f t="shared" si="2"/>
        <v>#N/A</v>
      </c>
    </row>
    <row r="51" spans="1:19" x14ac:dyDescent="0.35">
      <c r="A51" t="str">
        <f>IF(OR(ISBLANK(VLOOKUP(B51,BigMovers!$A$2:$C$226,3,0)),ISNA(VLOOKUP(B51,BigMovers!$A$2:$C$226,3,0))),"",VLOOKUP(B51,BigMovers!$A$2:$C$226,3,0))</f>
        <v>x</v>
      </c>
      <c r="B51" s="4" t="s">
        <v>73</v>
      </c>
      <c r="C51" s="4" t="s">
        <v>1103</v>
      </c>
      <c r="D51" s="131">
        <v>120</v>
      </c>
      <c r="E51" s="137" t="s">
        <v>1967</v>
      </c>
      <c r="F51" s="137"/>
      <c r="G51" s="132" t="s">
        <v>1967</v>
      </c>
      <c r="H51" s="132" t="s">
        <v>1967</v>
      </c>
      <c r="I51" s="132" t="s">
        <v>1967</v>
      </c>
      <c r="J51" s="132" t="s">
        <v>1967</v>
      </c>
      <c r="K51" s="132" t="s">
        <v>1967</v>
      </c>
      <c r="L51" s="132" t="s">
        <v>1967</v>
      </c>
      <c r="M51" s="132" t="s">
        <v>1967</v>
      </c>
      <c r="N51" s="132">
        <v>0</v>
      </c>
      <c r="O51" s="132"/>
      <c r="P51" s="132"/>
      <c r="Q51" s="132">
        <v>110</v>
      </c>
      <c r="R51" t="str">
        <f>VLOOKUP(C51,'EUROSTAT-Code'!$G$3:$H$532,2,0)</f>
        <v>F99_11_01</v>
      </c>
      <c r="S51" t="str">
        <f t="shared" si="2"/>
        <v>OK</v>
      </c>
    </row>
    <row r="52" spans="1:19" x14ac:dyDescent="0.35">
      <c r="A52" t="str">
        <f>IF(OR(ISBLANK(VLOOKUP(B52,BigMovers!$A$2:$C$226,3,0)),ISNA(VLOOKUP(B52,BigMovers!$A$2:$C$226,3,0))),"",VLOOKUP(B52,BigMovers!$A$2:$C$226,3,0))</f>
        <v/>
      </c>
      <c r="B52" s="6" t="s">
        <v>75</v>
      </c>
      <c r="C52" s="6" t="s">
        <v>1105</v>
      </c>
      <c r="D52" s="133">
        <v>6975</v>
      </c>
      <c r="E52" s="138">
        <v>0</v>
      </c>
      <c r="F52" s="138"/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/>
      <c r="P52" s="134"/>
      <c r="Q52" s="134">
        <v>6975</v>
      </c>
      <c r="R52" t="str">
        <f>VLOOKUP(C52,'EUROSTAT-Code'!$G$3:$H$532,2,0)</f>
        <v>F99_12_02</v>
      </c>
      <c r="S52" t="str">
        <f t="shared" si="2"/>
        <v>OK</v>
      </c>
    </row>
    <row r="53" spans="1:19" x14ac:dyDescent="0.35">
      <c r="A53" t="str">
        <f>IF(OR(ISBLANK(VLOOKUP(B53,BigMovers!$A$2:$C$226,3,0)),ISNA(VLOOKUP(B53,BigMovers!$A$2:$C$226,3,0))),"",VLOOKUP(B53,BigMovers!$A$2:$C$226,3,0))</f>
        <v>x</v>
      </c>
      <c r="B53" s="4" t="s">
        <v>77</v>
      </c>
      <c r="C53" s="4" t="s">
        <v>1107</v>
      </c>
      <c r="D53" s="131">
        <v>405</v>
      </c>
      <c r="E53" s="137">
        <v>15</v>
      </c>
      <c r="F53" s="137"/>
      <c r="G53" s="132">
        <v>0</v>
      </c>
      <c r="H53" s="132">
        <v>170</v>
      </c>
      <c r="I53" s="132">
        <v>50</v>
      </c>
      <c r="J53" s="132" t="s">
        <v>1967</v>
      </c>
      <c r="K53" s="132">
        <v>0</v>
      </c>
      <c r="L53" s="132" t="s">
        <v>1967</v>
      </c>
      <c r="M53" s="132">
        <v>0</v>
      </c>
      <c r="N53" s="132">
        <v>0</v>
      </c>
      <c r="O53" s="132"/>
      <c r="P53" s="132"/>
      <c r="Q53" s="132">
        <v>160</v>
      </c>
      <c r="R53" t="str">
        <f>VLOOKUP(C53,'EUROSTAT-Code'!$G$3:$H$532,2,0)</f>
        <v>F99_13_02</v>
      </c>
      <c r="S53" t="str">
        <f t="shared" si="2"/>
        <v>OK</v>
      </c>
    </row>
    <row r="54" spans="1:19" x14ac:dyDescent="0.35">
      <c r="A54" t="str">
        <f>IF(OR(ISBLANK(VLOOKUP(B54,BigMovers!$A$2:$C$226,3,0)),ISNA(VLOOKUP(B54,BigMovers!$A$2:$C$226,3,0))),"",VLOOKUP(B54,BigMovers!$A$2:$C$226,3,0))</f>
        <v/>
      </c>
      <c r="B54" s="6" t="s">
        <v>79</v>
      </c>
      <c r="C54" s="6" t="s">
        <v>1978</v>
      </c>
      <c r="D54" s="133">
        <v>360</v>
      </c>
      <c r="E54" s="138" t="s">
        <v>1967</v>
      </c>
      <c r="F54" s="138"/>
      <c r="G54" s="134">
        <v>0</v>
      </c>
      <c r="H54" s="134" t="s">
        <v>1967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/>
      <c r="P54" s="134"/>
      <c r="Q54" s="134">
        <v>355</v>
      </c>
      <c r="R54" t="e">
        <f>VLOOKUP(C54,'EUROSTAT-Code'!$G$3:$H$532,2,0)</f>
        <v>#N/A</v>
      </c>
      <c r="S54" t="e">
        <f t="shared" si="2"/>
        <v>#N/A</v>
      </c>
    </row>
    <row r="55" spans="1:19" x14ac:dyDescent="0.35">
      <c r="A55" t="str">
        <f>IF(OR(ISBLANK(VLOOKUP(B55,BigMovers!$A$2:$C$226,3,0)),ISNA(VLOOKUP(B55,BigMovers!$A$2:$C$226,3,0))),"",VLOOKUP(B55,BigMovers!$A$2:$C$226,3,0))</f>
        <v>x</v>
      </c>
      <c r="B55" s="4" t="s">
        <v>81</v>
      </c>
      <c r="C55" s="4" t="s">
        <v>1111</v>
      </c>
      <c r="D55" s="131">
        <v>5</v>
      </c>
      <c r="E55" s="137">
        <v>0</v>
      </c>
      <c r="F55" s="137"/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/>
      <c r="P55" s="132"/>
      <c r="Q55" s="132">
        <v>0</v>
      </c>
      <c r="R55" t="str">
        <f>VLOOKUP(C55,'EUROSTAT-Code'!$G$3:$H$532,2,0)</f>
        <v>F99_14_02</v>
      </c>
      <c r="S55" t="str">
        <f t="shared" si="2"/>
        <v>OK</v>
      </c>
    </row>
    <row r="56" spans="1:19" x14ac:dyDescent="0.35">
      <c r="A56" t="str">
        <f>IF(OR(ISBLANK(VLOOKUP(B56,BigMovers!$A$2:$C$226,3,0)),ISNA(VLOOKUP(B56,BigMovers!$A$2:$C$226,3,0))),"",VLOOKUP(B56,BigMovers!$A$2:$C$226,3,0))</f>
        <v/>
      </c>
      <c r="B56" s="6" t="s">
        <v>82</v>
      </c>
      <c r="C56" s="6" t="s">
        <v>1112</v>
      </c>
      <c r="D56" s="133">
        <v>180</v>
      </c>
      <c r="E56" s="138">
        <v>0</v>
      </c>
      <c r="F56" s="138"/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/>
      <c r="P56" s="134"/>
      <c r="Q56" s="134">
        <v>180</v>
      </c>
      <c r="R56" t="str">
        <f>VLOOKUP(C56,'EUROSTAT-Code'!$G$3:$H$532,2,0)</f>
        <v>F99_15_01</v>
      </c>
      <c r="S56" t="str">
        <f t="shared" si="2"/>
        <v>OK</v>
      </c>
    </row>
    <row r="57" spans="1:19" x14ac:dyDescent="0.35">
      <c r="A57" t="str">
        <f>IF(OR(ISBLANK(VLOOKUP(B57,BigMovers!$A$2:$C$226,3,0)),ISNA(VLOOKUP(B57,BigMovers!$A$2:$C$226,3,0))),"",VLOOKUP(B57,BigMovers!$A$2:$C$226,3,0))</f>
        <v/>
      </c>
      <c r="B57" s="4" t="s">
        <v>83</v>
      </c>
      <c r="C57" s="4" t="s">
        <v>1113</v>
      </c>
      <c r="D57" s="131">
        <v>40</v>
      </c>
      <c r="E57" s="137">
        <v>15</v>
      </c>
      <c r="F57" s="137"/>
      <c r="G57" s="132">
        <v>0</v>
      </c>
      <c r="H57" s="132">
        <v>15</v>
      </c>
      <c r="I57" s="132">
        <v>0</v>
      </c>
      <c r="J57" s="132">
        <v>0</v>
      </c>
      <c r="K57" s="132">
        <v>5</v>
      </c>
      <c r="L57" s="132">
        <v>0</v>
      </c>
      <c r="M57" s="132" t="s">
        <v>1967</v>
      </c>
      <c r="N57" s="132">
        <v>0</v>
      </c>
      <c r="O57" s="132"/>
      <c r="P57" s="132"/>
      <c r="Q57" s="132">
        <v>0</v>
      </c>
      <c r="R57" t="str">
        <f>VLOOKUP(C57,'EUROSTAT-Code'!$G$3:$H$532,2,0)</f>
        <v>F99_16_01</v>
      </c>
      <c r="S57" t="str">
        <f t="shared" si="2"/>
        <v>OK</v>
      </c>
    </row>
    <row r="58" spans="1:19" x14ac:dyDescent="0.35">
      <c r="A58" t="str">
        <f>IF(OR(ISBLANK(VLOOKUP(B58,BigMovers!$A$2:$C$226,3,0)),ISNA(VLOOKUP(B58,BigMovers!$A$2:$C$226,3,0))),"",VLOOKUP(B58,BigMovers!$A$2:$C$226,3,0))</f>
        <v>x</v>
      </c>
      <c r="B58" s="6" t="s">
        <v>349</v>
      </c>
      <c r="C58" s="6" t="s">
        <v>1114</v>
      </c>
      <c r="D58" s="133">
        <v>70</v>
      </c>
      <c r="E58" s="138">
        <v>0</v>
      </c>
      <c r="F58" s="138"/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70</v>
      </c>
      <c r="M58" s="134">
        <v>0</v>
      </c>
      <c r="N58" s="134">
        <v>0</v>
      </c>
      <c r="O58" s="134"/>
      <c r="P58" s="134"/>
      <c r="Q58" s="134">
        <v>0</v>
      </c>
      <c r="R58" t="str">
        <f>VLOOKUP(C58,'EUROSTAT-Code'!$G$3:$H$532,2,0)</f>
        <v>F99_16_02</v>
      </c>
      <c r="S58" t="str">
        <f t="shared" si="2"/>
        <v>OK</v>
      </c>
    </row>
    <row r="59" spans="1:19" x14ac:dyDescent="0.35">
      <c r="A59" t="str">
        <f>IF(OR(ISBLANK(VLOOKUP(B59,BigMovers!$A$2:$C$226,3,0)),ISNA(VLOOKUP(B59,BigMovers!$A$2:$C$226,3,0))),"",VLOOKUP(B59,BigMovers!$A$2:$C$226,3,0))</f>
        <v/>
      </c>
      <c r="B59" s="4" t="s">
        <v>85</v>
      </c>
      <c r="C59" s="4" t="s">
        <v>1115</v>
      </c>
      <c r="D59" s="131">
        <v>310</v>
      </c>
      <c r="E59" s="137">
        <v>160</v>
      </c>
      <c r="F59" s="137"/>
      <c r="G59" s="132" t="s">
        <v>1967</v>
      </c>
      <c r="H59" s="132">
        <v>75</v>
      </c>
      <c r="I59" s="132">
        <v>15</v>
      </c>
      <c r="J59" s="132">
        <v>10</v>
      </c>
      <c r="K59" s="132">
        <v>40</v>
      </c>
      <c r="L59" s="132">
        <v>0</v>
      </c>
      <c r="M59" s="132">
        <v>0</v>
      </c>
      <c r="N59" s="132" t="s">
        <v>1967</v>
      </c>
      <c r="O59" s="132"/>
      <c r="P59" s="132"/>
      <c r="Q59" s="132">
        <v>0</v>
      </c>
      <c r="R59" t="str">
        <f>VLOOKUP(C59,'EUROSTAT-Code'!$G$3:$H$532,2,0)</f>
        <v>F99_16_03</v>
      </c>
      <c r="S59" t="str">
        <f t="shared" si="2"/>
        <v>OK</v>
      </c>
    </row>
    <row r="60" spans="1:19" x14ac:dyDescent="0.35">
      <c r="A60" t="str">
        <f>IF(OR(ISBLANK(VLOOKUP(B60,BigMovers!$A$2:$C$226,3,0)),ISNA(VLOOKUP(B60,BigMovers!$A$2:$C$226,3,0))),"",VLOOKUP(B60,BigMovers!$A$2:$C$226,3,0))</f>
        <v/>
      </c>
      <c r="B60" s="6" t="s">
        <v>87</v>
      </c>
      <c r="C60" s="6" t="s">
        <v>1979</v>
      </c>
      <c r="D60" s="133">
        <v>5</v>
      </c>
      <c r="E60" s="138">
        <v>0</v>
      </c>
      <c r="F60" s="138"/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/>
      <c r="P60" s="134"/>
      <c r="Q60" s="134">
        <v>5</v>
      </c>
      <c r="R60" t="e">
        <f>VLOOKUP(C60,'EUROSTAT-Code'!$G$3:$H$532,2,0)</f>
        <v>#N/A</v>
      </c>
      <c r="S60" t="e">
        <f t="shared" si="2"/>
        <v>#N/A</v>
      </c>
    </row>
    <row r="61" spans="1:19" x14ac:dyDescent="0.35">
      <c r="A61" t="str">
        <f>IF(OR(ISBLANK(VLOOKUP(B61,BigMovers!$A$2:$C$226,3,0)),ISNA(VLOOKUP(B61,BigMovers!$A$2:$C$226,3,0))),"",VLOOKUP(B61,BigMovers!$A$2:$C$226,3,0))</f>
        <v/>
      </c>
      <c r="B61" s="4" t="s">
        <v>88</v>
      </c>
      <c r="C61" s="4" t="s">
        <v>1117</v>
      </c>
      <c r="D61" s="131">
        <v>10</v>
      </c>
      <c r="E61" s="137">
        <v>5</v>
      </c>
      <c r="F61" s="137"/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10</v>
      </c>
      <c r="M61" s="132">
        <v>0</v>
      </c>
      <c r="N61" s="132">
        <v>0</v>
      </c>
      <c r="O61" s="132"/>
      <c r="P61" s="132"/>
      <c r="Q61" s="132">
        <v>0</v>
      </c>
      <c r="R61" t="str">
        <f>VLOOKUP(C61,'EUROSTAT-Code'!$G$3:$H$532,2,0)</f>
        <v>F99_16_05</v>
      </c>
      <c r="S61" t="str">
        <f t="shared" si="2"/>
        <v>OK</v>
      </c>
    </row>
    <row r="62" spans="1:19" x14ac:dyDescent="0.35">
      <c r="A62" t="str">
        <f>IF(OR(ISBLANK(VLOOKUP(B62,BigMovers!$A$2:$C$226,3,0)),ISNA(VLOOKUP(B62,BigMovers!$A$2:$C$226,3,0))),"",VLOOKUP(B62,BigMovers!$A$2:$C$226,3,0))</f>
        <v/>
      </c>
      <c r="B62" s="6" t="s">
        <v>90</v>
      </c>
      <c r="C62" s="6" t="s">
        <v>1119</v>
      </c>
      <c r="D62" s="133">
        <v>35</v>
      </c>
      <c r="E62" s="138">
        <v>0</v>
      </c>
      <c r="F62" s="138"/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/>
      <c r="P62" s="134"/>
      <c r="Q62" s="134">
        <v>35</v>
      </c>
      <c r="R62" t="str">
        <f>VLOOKUP(C62,'EUROSTAT-Code'!$G$3:$H$532,2,0)</f>
        <v>F99_16_07</v>
      </c>
      <c r="S62" t="str">
        <f t="shared" si="2"/>
        <v>OK</v>
      </c>
    </row>
    <row r="63" spans="1:19" x14ac:dyDescent="0.35">
      <c r="A63" t="str">
        <f>IF(OR(ISBLANK(VLOOKUP(B63,BigMovers!$A$2:$C$226,3,0)),ISNA(VLOOKUP(B63,BigMovers!$A$2:$C$226,3,0))),"",VLOOKUP(B63,BigMovers!$A$2:$C$226,3,0))</f>
        <v/>
      </c>
      <c r="B63" s="4" t="s">
        <v>92</v>
      </c>
      <c r="C63" s="4" t="s">
        <v>1120</v>
      </c>
      <c r="D63" s="131">
        <v>20</v>
      </c>
      <c r="E63" s="137">
        <v>0</v>
      </c>
      <c r="F63" s="137"/>
      <c r="G63" s="132">
        <v>0</v>
      </c>
      <c r="H63" s="132">
        <v>0</v>
      </c>
      <c r="I63" s="132">
        <v>0</v>
      </c>
      <c r="J63" s="132">
        <v>0</v>
      </c>
      <c r="K63" s="132">
        <v>0</v>
      </c>
      <c r="L63" s="132">
        <v>0</v>
      </c>
      <c r="M63" s="132">
        <v>20</v>
      </c>
      <c r="N63" s="132">
        <v>0</v>
      </c>
      <c r="O63" s="132"/>
      <c r="P63" s="132"/>
      <c r="Q63" s="132">
        <v>0</v>
      </c>
      <c r="R63" t="str">
        <f>VLOOKUP(C63,'EUROSTAT-Code'!$G$3:$H$532,2,0)</f>
        <v>F99_17_01</v>
      </c>
      <c r="S63" t="str">
        <f t="shared" si="2"/>
        <v>OK</v>
      </c>
    </row>
    <row r="64" spans="1:19" x14ac:dyDescent="0.35">
      <c r="A64" t="str">
        <f>IF(OR(ISBLANK(VLOOKUP(B64,BigMovers!$A$2:$C$226,3,0)),ISNA(VLOOKUP(B64,BigMovers!$A$2:$C$226,3,0))),"",VLOOKUP(B64,BigMovers!$A$2:$C$226,3,0))</f>
        <v/>
      </c>
      <c r="B64" s="6" t="s">
        <v>94</v>
      </c>
      <c r="C64" s="6" t="s">
        <v>1126</v>
      </c>
      <c r="D64" s="133">
        <v>25</v>
      </c>
      <c r="E64" s="138">
        <v>5</v>
      </c>
      <c r="F64" s="138"/>
      <c r="G64" s="134">
        <v>0</v>
      </c>
      <c r="H64" s="134">
        <v>5</v>
      </c>
      <c r="I64" s="134">
        <v>0</v>
      </c>
      <c r="J64" s="134">
        <v>0</v>
      </c>
      <c r="K64" s="134">
        <v>15</v>
      </c>
      <c r="L64" s="134">
        <v>0</v>
      </c>
      <c r="M64" s="134">
        <v>0</v>
      </c>
      <c r="N64" s="134">
        <v>0</v>
      </c>
      <c r="O64" s="134"/>
      <c r="P64" s="134"/>
      <c r="Q64" s="134">
        <v>0</v>
      </c>
      <c r="R64" t="str">
        <f>VLOOKUP(C64,'EUROSTAT-Code'!$G$3:$H$532,2,0)</f>
        <v>F99_99_06</v>
      </c>
      <c r="S64" t="str">
        <f t="shared" si="2"/>
        <v>OK</v>
      </c>
    </row>
    <row r="65" spans="1:19" x14ac:dyDescent="0.35">
      <c r="A65" t="str">
        <f>IF(OR(ISBLANK(VLOOKUP(B65,BigMovers!$A$2:$C$226,3,0)),ISNA(VLOOKUP(B65,BigMovers!$A$2:$C$226,3,0))),"",VLOOKUP(B65,BigMovers!$A$2:$C$226,3,0))</f>
        <v/>
      </c>
      <c r="B65" s="4" t="s">
        <v>288</v>
      </c>
      <c r="C65" s="4" t="s">
        <v>1980</v>
      </c>
      <c r="D65" s="131">
        <v>925</v>
      </c>
      <c r="E65" s="137">
        <v>425</v>
      </c>
      <c r="F65" s="137"/>
      <c r="G65" s="132">
        <v>45</v>
      </c>
      <c r="H65" s="132">
        <v>35</v>
      </c>
      <c r="I65" s="132" t="s">
        <v>1967</v>
      </c>
      <c r="J65" s="132" t="s">
        <v>1967</v>
      </c>
      <c r="K65" s="132">
        <v>190</v>
      </c>
      <c r="L65" s="132">
        <v>0</v>
      </c>
      <c r="M65" s="132">
        <v>0</v>
      </c>
      <c r="N65" s="132" t="s">
        <v>1967</v>
      </c>
      <c r="O65" s="132"/>
      <c r="P65" s="132"/>
      <c r="Q65" s="132">
        <v>190</v>
      </c>
      <c r="R65" t="e">
        <f>VLOOKUP(C65,'EUROSTAT-Code'!$G$3:$H$532,2,0)</f>
        <v>#N/A</v>
      </c>
      <c r="S65" t="e">
        <f t="shared" si="2"/>
        <v>#N/A</v>
      </c>
    </row>
    <row r="66" spans="1:19" x14ac:dyDescent="0.35">
      <c r="A66" t="str">
        <f>IF(OR(ISBLANK(VLOOKUP(B66,BigMovers!$A$2:$C$226,3,0)),ISNA(VLOOKUP(B66,BigMovers!$A$2:$C$226,3,0))),"",VLOOKUP(B66,BigMovers!$A$2:$C$226,3,0))</f>
        <v/>
      </c>
      <c r="B66" s="6" t="s">
        <v>96</v>
      </c>
      <c r="C66" s="6" t="s">
        <v>1981</v>
      </c>
      <c r="D66" s="133">
        <v>20</v>
      </c>
      <c r="E66" s="138">
        <v>15</v>
      </c>
      <c r="F66" s="138"/>
      <c r="G66" s="134">
        <v>0</v>
      </c>
      <c r="H66" s="134">
        <v>0</v>
      </c>
      <c r="I66" s="134">
        <v>0</v>
      </c>
      <c r="J66" s="134">
        <v>0</v>
      </c>
      <c r="K66" s="134">
        <v>5</v>
      </c>
      <c r="L66" s="134">
        <v>0</v>
      </c>
      <c r="M66" s="134">
        <v>0</v>
      </c>
      <c r="N66" s="134">
        <v>0</v>
      </c>
      <c r="O66" s="134"/>
      <c r="P66" s="134"/>
      <c r="Q66" s="134">
        <v>0</v>
      </c>
      <c r="R66" t="e">
        <f>VLOOKUP(C66,'EUROSTAT-Code'!$G$3:$H$532,2,0)</f>
        <v>#N/A</v>
      </c>
      <c r="S66" t="e">
        <f t="shared" si="2"/>
        <v>#N/A</v>
      </c>
    </row>
    <row r="67" spans="1:19" x14ac:dyDescent="0.35">
      <c r="A67" t="str">
        <f>IF(OR(ISBLANK(VLOOKUP(B67,BigMovers!$A$2:$C$226,3,0)),ISNA(VLOOKUP(B67,BigMovers!$A$2:$C$226,3,0))),"",VLOOKUP(B67,BigMovers!$A$2:$C$226,3,0))</f>
        <v/>
      </c>
      <c r="B67" s="4" t="s">
        <v>98</v>
      </c>
      <c r="C67" s="4" t="s">
        <v>1129</v>
      </c>
      <c r="D67" s="131">
        <v>935</v>
      </c>
      <c r="E67" s="137">
        <v>525</v>
      </c>
      <c r="F67" s="137"/>
      <c r="G67" s="132" t="s">
        <v>1967</v>
      </c>
      <c r="H67" s="132">
        <v>130</v>
      </c>
      <c r="I67" s="132" t="s">
        <v>1967</v>
      </c>
      <c r="J67" s="132">
        <v>0</v>
      </c>
      <c r="K67" s="132">
        <v>115</v>
      </c>
      <c r="L67" s="132">
        <v>0</v>
      </c>
      <c r="M67" s="132" t="s">
        <v>1967</v>
      </c>
      <c r="N67" s="132">
        <v>0</v>
      </c>
      <c r="O67" s="132"/>
      <c r="P67" s="132"/>
      <c r="Q67" s="132">
        <v>120</v>
      </c>
      <c r="R67" t="str">
        <f>VLOOKUP(C67,'EUROSTAT-Code'!$G$3:$H$532,2,0)</f>
        <v>F99_99_10</v>
      </c>
      <c r="S67" t="str">
        <f t="shared" si="2"/>
        <v>OK</v>
      </c>
    </row>
    <row r="68" spans="1:19" x14ac:dyDescent="0.35">
      <c r="A68" t="str">
        <f>IF(OR(ISBLANK(VLOOKUP(B68,BigMovers!$A$2:$C$226,3,0)),ISNA(VLOOKUP(B68,BigMovers!$A$2:$C$226,3,0))),"",VLOOKUP(B68,BigMovers!$A$2:$C$226,3,0))</f>
        <v/>
      </c>
      <c r="B68" s="6" t="s">
        <v>100</v>
      </c>
      <c r="C68" s="6" t="s">
        <v>1130</v>
      </c>
      <c r="D68" s="133">
        <v>75</v>
      </c>
      <c r="E68" s="138">
        <v>0</v>
      </c>
      <c r="F68" s="138"/>
      <c r="G68" s="134">
        <v>0</v>
      </c>
      <c r="H68" s="134">
        <v>0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/>
      <c r="P68" s="134"/>
      <c r="Q68" s="134">
        <v>75</v>
      </c>
      <c r="R68" t="str">
        <f>VLOOKUP(C68,'EUROSTAT-Code'!$G$3:$H$532,2,0)</f>
        <v>F99_99_12</v>
      </c>
      <c r="S68" t="str">
        <f t="shared" si="2"/>
        <v>OK</v>
      </c>
    </row>
    <row r="69" spans="1:19" x14ac:dyDescent="0.35">
      <c r="A69" t="str">
        <f>IF(OR(ISBLANK(VLOOKUP(B69,BigMovers!$A$2:$C$226,3,0)),ISNA(VLOOKUP(B69,BigMovers!$A$2:$C$226,3,0))),"",VLOOKUP(B69,BigMovers!$A$2:$C$226,3,0))</f>
        <v/>
      </c>
      <c r="B69" s="4" t="s">
        <v>350</v>
      </c>
      <c r="C69" s="4" t="s">
        <v>1135</v>
      </c>
      <c r="D69" s="131">
        <v>180</v>
      </c>
      <c r="E69" s="137">
        <v>0</v>
      </c>
      <c r="F69" s="137"/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/>
      <c r="P69" s="132"/>
      <c r="Q69" s="132">
        <v>180</v>
      </c>
      <c r="R69" t="str">
        <f>VLOOKUP(C69,'EUROSTAT-Code'!$G$3:$H$532,2,0)</f>
        <v>F99_99_17</v>
      </c>
      <c r="S69" t="str">
        <f t="shared" si="2"/>
        <v>OK</v>
      </c>
    </row>
    <row r="70" spans="1:19" x14ac:dyDescent="0.35">
      <c r="A70" t="str">
        <f>IF(OR(ISBLANK(VLOOKUP(B70,BigMovers!$A$2:$C$226,3,0)),ISNA(VLOOKUP(B70,BigMovers!$A$2:$C$226,3,0))),"",VLOOKUP(B70,BigMovers!$A$2:$C$226,3,0))</f>
        <v/>
      </c>
      <c r="B70" s="8" t="s">
        <v>101</v>
      </c>
      <c r="C70" s="8" t="s">
        <v>351</v>
      </c>
      <c r="D70" s="135">
        <v>40435</v>
      </c>
      <c r="E70" s="139"/>
      <c r="F70" s="139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>
        <v>1080</v>
      </c>
      <c r="R70" t="e">
        <f>VLOOKUP(C70,'EUROSTAT-Code'!$G$3:$H$532,2,0)</f>
        <v>#N/A</v>
      </c>
      <c r="S70" t="e">
        <f t="shared" si="2"/>
        <v>#N/A</v>
      </c>
    </row>
    <row r="71" spans="1:19" x14ac:dyDescent="0.35">
      <c r="A71" t="str">
        <f>IF(OR(ISBLANK(VLOOKUP(B71,BigMovers!$A$2:$C$226,3,0)),ISNA(VLOOKUP(B71,BigMovers!$A$2:$C$226,3,0))),"",VLOOKUP(B71,BigMovers!$A$2:$C$226,3,0))</f>
        <v/>
      </c>
      <c r="B71" s="4" t="s">
        <v>102</v>
      </c>
      <c r="C71" s="4" t="s">
        <v>103</v>
      </c>
      <c r="D71" s="131">
        <v>50</v>
      </c>
      <c r="E71" s="137">
        <v>0</v>
      </c>
      <c r="F71" s="137"/>
      <c r="G71" s="132">
        <v>0</v>
      </c>
      <c r="H71" s="132">
        <v>0</v>
      </c>
      <c r="I71" s="132">
        <v>0</v>
      </c>
      <c r="J71" s="132">
        <v>0</v>
      </c>
      <c r="K71" s="132">
        <v>0</v>
      </c>
      <c r="L71" s="132">
        <v>10</v>
      </c>
      <c r="M71" s="132">
        <v>0</v>
      </c>
      <c r="N71" s="132">
        <v>0</v>
      </c>
      <c r="O71" s="132"/>
      <c r="P71" s="132"/>
      <c r="Q71" s="132">
        <v>0</v>
      </c>
      <c r="R71" t="str">
        <f>VLOOKUP(C71,'EUROSTAT-Code'!$G$3:$H$532,2,0)</f>
        <v>H01_01_01</v>
      </c>
      <c r="S71" t="str">
        <f t="shared" ref="S71:S102" si="3">IF(B71=R71,"OK","FALSE")</f>
        <v>OK</v>
      </c>
    </row>
    <row r="72" spans="1:19" x14ac:dyDescent="0.35">
      <c r="A72" t="str">
        <f>IF(OR(ISBLANK(VLOOKUP(B72,BigMovers!$A$2:$C$226,3,0)),ISNA(VLOOKUP(B72,BigMovers!$A$2:$C$226,3,0))),"",VLOOKUP(B72,BigMovers!$A$2:$C$226,3,0))</f>
        <v/>
      </c>
      <c r="B72" s="6" t="s">
        <v>104</v>
      </c>
      <c r="C72" s="6" t="s">
        <v>1137</v>
      </c>
      <c r="D72" s="133">
        <v>190</v>
      </c>
      <c r="E72" s="138">
        <v>0</v>
      </c>
      <c r="F72" s="138"/>
      <c r="G72" s="134">
        <v>0</v>
      </c>
      <c r="H72" s="134">
        <v>0</v>
      </c>
      <c r="I72" s="134">
        <v>5</v>
      </c>
      <c r="J72" s="134">
        <v>0</v>
      </c>
      <c r="K72" s="134">
        <v>0</v>
      </c>
      <c r="L72" s="134">
        <v>0</v>
      </c>
      <c r="M72" s="134">
        <v>0</v>
      </c>
      <c r="N72" s="134">
        <v>0</v>
      </c>
      <c r="O72" s="134"/>
      <c r="P72" s="134"/>
      <c r="Q72" s="134">
        <v>0</v>
      </c>
      <c r="R72" t="str">
        <f>VLOOKUP(C72,'EUROSTAT-Code'!$G$3:$H$532,2,0)</f>
        <v>H01_01_02</v>
      </c>
      <c r="S72" t="str">
        <f t="shared" si="3"/>
        <v>OK</v>
      </c>
    </row>
    <row r="73" spans="1:19" x14ac:dyDescent="0.35">
      <c r="A73" t="str">
        <f>IF(OR(ISBLANK(VLOOKUP(B73,BigMovers!$A$2:$C$226,3,0)),ISNA(VLOOKUP(B73,BigMovers!$A$2:$C$226,3,0))),"",VLOOKUP(B73,BigMovers!$A$2:$C$226,3,0))</f>
        <v/>
      </c>
      <c r="B73" s="4" t="s">
        <v>106</v>
      </c>
      <c r="C73" s="4" t="s">
        <v>1138</v>
      </c>
      <c r="D73" s="131">
        <v>65</v>
      </c>
      <c r="E73" s="137">
        <v>40</v>
      </c>
      <c r="F73" s="137"/>
      <c r="G73" s="132">
        <v>0</v>
      </c>
      <c r="H73" s="132">
        <v>0</v>
      </c>
      <c r="I73" s="132">
        <v>20</v>
      </c>
      <c r="J73" s="132">
        <v>0</v>
      </c>
      <c r="K73" s="132">
        <v>0</v>
      </c>
      <c r="L73" s="132">
        <v>0</v>
      </c>
      <c r="M73" s="132">
        <v>0</v>
      </c>
      <c r="N73" s="132">
        <v>0</v>
      </c>
      <c r="O73" s="132"/>
      <c r="P73" s="132"/>
      <c r="Q73" s="132">
        <v>0</v>
      </c>
      <c r="S73" t="str">
        <f t="shared" si="3"/>
        <v>FALSE</v>
      </c>
    </row>
    <row r="74" spans="1:19" x14ac:dyDescent="0.35">
      <c r="A74" t="str">
        <f>IF(OR(ISBLANK(VLOOKUP(B74,BigMovers!$A$2:$C$226,3,0)),ISNA(VLOOKUP(B74,BigMovers!$A$2:$C$226,3,0))),"",VLOOKUP(B74,BigMovers!$A$2:$C$226,3,0))</f>
        <v/>
      </c>
      <c r="B74" s="6" t="s">
        <v>108</v>
      </c>
      <c r="C74" s="6" t="s">
        <v>1139</v>
      </c>
      <c r="D74" s="133">
        <v>2415</v>
      </c>
      <c r="E74" s="138">
        <v>340</v>
      </c>
      <c r="F74" s="138"/>
      <c r="G74" s="134" t="s">
        <v>1967</v>
      </c>
      <c r="H74" s="134" t="s">
        <v>1967</v>
      </c>
      <c r="I74" s="134">
        <v>175</v>
      </c>
      <c r="J74" s="134">
        <v>95</v>
      </c>
      <c r="K74" s="134">
        <v>85</v>
      </c>
      <c r="L74" s="134" t="s">
        <v>1967</v>
      </c>
      <c r="M74" s="134">
        <v>0</v>
      </c>
      <c r="N74" s="134" t="s">
        <v>1967</v>
      </c>
      <c r="O74" s="134"/>
      <c r="P74" s="134"/>
      <c r="Q74" s="134">
        <v>0</v>
      </c>
      <c r="R74" t="str">
        <f>VLOOKUP(C74,'EUROSTAT-Code'!$G$3:$H$532,2,0)</f>
        <v>H01_01_04</v>
      </c>
      <c r="S74" t="str">
        <f t="shared" si="3"/>
        <v>OK</v>
      </c>
    </row>
    <row r="75" spans="1:19" x14ac:dyDescent="0.35">
      <c r="A75" t="str">
        <f>IF(OR(ISBLANK(VLOOKUP(B75,BigMovers!$A$2:$C$226,3,0)),ISNA(VLOOKUP(B75,BigMovers!$A$2:$C$226,3,0))),"",VLOOKUP(B75,BigMovers!$A$2:$C$226,3,0))</f>
        <v/>
      </c>
      <c r="B75" s="4" t="s">
        <v>110</v>
      </c>
      <c r="C75" s="4" t="s">
        <v>1140</v>
      </c>
      <c r="D75" s="131">
        <v>50</v>
      </c>
      <c r="E75" s="137">
        <v>0</v>
      </c>
      <c r="F75" s="137"/>
      <c r="G75" s="132">
        <v>0</v>
      </c>
      <c r="H75" s="132">
        <v>5</v>
      </c>
      <c r="I75" s="132">
        <v>0</v>
      </c>
      <c r="J75" s="132">
        <v>5</v>
      </c>
      <c r="K75" s="132">
        <v>0</v>
      </c>
      <c r="L75" s="132">
        <v>15</v>
      </c>
      <c r="M75" s="132">
        <v>0</v>
      </c>
      <c r="N75" s="132">
        <v>0</v>
      </c>
      <c r="O75" s="132"/>
      <c r="P75" s="132"/>
      <c r="Q75" s="132">
        <v>0</v>
      </c>
      <c r="R75" t="str">
        <f>VLOOKUP(C75,'EUROSTAT-Code'!$G$3:$H$532,2,0)</f>
        <v>H01_01_05</v>
      </c>
      <c r="S75" t="str">
        <f t="shared" si="3"/>
        <v>OK</v>
      </c>
    </row>
    <row r="76" spans="1:19" x14ac:dyDescent="0.35">
      <c r="A76" t="str">
        <f>IF(OR(ISBLANK(VLOOKUP(B76,BigMovers!$A$2:$C$226,3,0)),ISNA(VLOOKUP(B76,BigMovers!$A$2:$C$226,3,0))),"",VLOOKUP(B76,BigMovers!$A$2:$C$226,3,0))</f>
        <v/>
      </c>
      <c r="B76" s="6" t="s">
        <v>112</v>
      </c>
      <c r="C76" s="6" t="s">
        <v>1142</v>
      </c>
      <c r="D76" s="133">
        <v>600</v>
      </c>
      <c r="E76" s="138">
        <v>50</v>
      </c>
      <c r="F76" s="138"/>
      <c r="G76" s="134">
        <v>20</v>
      </c>
      <c r="H76" s="134" t="s">
        <v>1967</v>
      </c>
      <c r="I76" s="134">
        <v>295</v>
      </c>
      <c r="J76" s="134">
        <v>160</v>
      </c>
      <c r="K76" s="134">
        <v>20</v>
      </c>
      <c r="L76" s="134">
        <v>0</v>
      </c>
      <c r="M76" s="134">
        <v>0</v>
      </c>
      <c r="N76" s="134">
        <v>0</v>
      </c>
      <c r="O76" s="134"/>
      <c r="P76" s="134"/>
      <c r="Q76" s="134">
        <v>0</v>
      </c>
      <c r="R76" t="str">
        <f>VLOOKUP(C76,'EUROSTAT-Code'!$G$3:$H$532,2,0)</f>
        <v>H01_01_07</v>
      </c>
      <c r="S76" t="str">
        <f t="shared" si="3"/>
        <v>OK</v>
      </c>
    </row>
    <row r="77" spans="1:19" x14ac:dyDescent="0.35">
      <c r="A77" t="str">
        <f>IF(OR(ISBLANK(VLOOKUP(B77,BigMovers!$A$2:$C$226,3,0)),ISNA(VLOOKUP(B77,BigMovers!$A$2:$C$226,3,0))),"",VLOOKUP(B77,BigMovers!$A$2:$C$226,3,0))</f>
        <v/>
      </c>
      <c r="B77" s="4" t="s">
        <v>114</v>
      </c>
      <c r="C77" s="4" t="s">
        <v>1144</v>
      </c>
      <c r="D77" s="131">
        <v>5125</v>
      </c>
      <c r="E77" s="137" t="s">
        <v>1967</v>
      </c>
      <c r="F77" s="137"/>
      <c r="G77" s="132">
        <v>0</v>
      </c>
      <c r="H77" s="132">
        <v>0</v>
      </c>
      <c r="I77" s="132" t="s">
        <v>1967</v>
      </c>
      <c r="J77" s="132" t="s">
        <v>1967</v>
      </c>
      <c r="K77" s="132" t="s">
        <v>1967</v>
      </c>
      <c r="L77" s="132">
        <v>0</v>
      </c>
      <c r="M77" s="132">
        <v>0</v>
      </c>
      <c r="N77" s="132">
        <v>4975</v>
      </c>
      <c r="O77" s="132"/>
      <c r="P77" s="132"/>
      <c r="Q77" s="132">
        <v>0</v>
      </c>
      <c r="R77" t="str">
        <f>VLOOKUP(C77,'EUROSTAT-Code'!$G$3:$H$532,2,0)</f>
        <v>H02_02_01</v>
      </c>
      <c r="S77" t="str">
        <f t="shared" si="3"/>
        <v>OK</v>
      </c>
    </row>
    <row r="78" spans="1:19" x14ac:dyDescent="0.35">
      <c r="A78" t="str">
        <f>IF(OR(ISBLANK(VLOOKUP(B78,BigMovers!$A$2:$C$226,3,0)),ISNA(VLOOKUP(B78,BigMovers!$A$2:$C$226,3,0))),"",VLOOKUP(B78,BigMovers!$A$2:$C$226,3,0))</f>
        <v/>
      </c>
      <c r="B78" s="6" t="s">
        <v>116</v>
      </c>
      <c r="C78" s="6" t="s">
        <v>1145</v>
      </c>
      <c r="D78" s="133">
        <v>125</v>
      </c>
      <c r="E78" s="138">
        <v>0</v>
      </c>
      <c r="F78" s="138"/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34">
        <v>0</v>
      </c>
      <c r="O78" s="134"/>
      <c r="P78" s="134"/>
      <c r="Q78" s="134">
        <v>0</v>
      </c>
      <c r="R78" t="str">
        <f>VLOOKUP(C78,'EUROSTAT-Code'!$G$3:$H$532,2,0)</f>
        <v>H02_03_01</v>
      </c>
      <c r="S78" t="str">
        <f t="shared" si="3"/>
        <v>OK</v>
      </c>
    </row>
    <row r="79" spans="1:19" x14ac:dyDescent="0.35">
      <c r="A79" t="str">
        <f>IF(OR(ISBLANK(VLOOKUP(B79,BigMovers!$A$2:$C$226,3,0)),ISNA(VLOOKUP(B79,BigMovers!$A$2:$C$226,3,0))),"",VLOOKUP(B79,BigMovers!$A$2:$C$226,3,0))</f>
        <v>x</v>
      </c>
      <c r="B79" s="4" t="s">
        <v>118</v>
      </c>
      <c r="C79" s="4" t="s">
        <v>1146</v>
      </c>
      <c r="D79" s="131">
        <v>105</v>
      </c>
      <c r="E79" s="137">
        <v>0</v>
      </c>
      <c r="F79" s="137"/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105</v>
      </c>
      <c r="N79" s="132">
        <v>0</v>
      </c>
      <c r="O79" s="132"/>
      <c r="P79" s="132"/>
      <c r="Q79" s="132">
        <v>0</v>
      </c>
      <c r="R79" t="str">
        <f>VLOOKUP(C79,'EUROSTAT-Code'!$G$3:$H$532,2,0)</f>
        <v>H02_03_02</v>
      </c>
      <c r="S79" t="str">
        <f t="shared" si="3"/>
        <v>OK</v>
      </c>
    </row>
    <row r="80" spans="1:19" x14ac:dyDescent="0.35">
      <c r="A80" t="str">
        <f>IF(OR(ISBLANK(VLOOKUP(B80,BigMovers!$A$2:$C$226,3,0)),ISNA(VLOOKUP(B80,BigMovers!$A$2:$C$226,3,0))),"",VLOOKUP(B80,BigMovers!$A$2:$C$226,3,0))</f>
        <v>x</v>
      </c>
      <c r="B80" s="6" t="s">
        <v>120</v>
      </c>
      <c r="C80" s="6" t="s">
        <v>1149</v>
      </c>
      <c r="D80" s="133">
        <v>3175</v>
      </c>
      <c r="E80" s="138" t="s">
        <v>1967</v>
      </c>
      <c r="F80" s="138"/>
      <c r="G80" s="134">
        <v>0</v>
      </c>
      <c r="H80" s="134" t="s">
        <v>1967</v>
      </c>
      <c r="I80" s="134" t="s">
        <v>1967</v>
      </c>
      <c r="J80" s="134">
        <v>0</v>
      </c>
      <c r="K80" s="134" t="s">
        <v>1967</v>
      </c>
      <c r="L80" s="134">
        <v>875</v>
      </c>
      <c r="M80" s="134">
        <v>0</v>
      </c>
      <c r="N80" s="134">
        <v>2165</v>
      </c>
      <c r="O80" s="134"/>
      <c r="P80" s="134"/>
      <c r="Q80" s="134">
        <v>0</v>
      </c>
      <c r="R80" t="str">
        <f>VLOOKUP(C80,'EUROSTAT-Code'!$G$3:$H$532,2,0)</f>
        <v>H03_01_02</v>
      </c>
      <c r="S80" t="str">
        <f t="shared" si="3"/>
        <v>OK</v>
      </c>
    </row>
    <row r="81" spans="1:19" x14ac:dyDescent="0.35">
      <c r="A81" t="str">
        <f>IF(OR(ISBLANK(VLOOKUP(B81,BigMovers!$A$2:$C$226,3,0)),ISNA(VLOOKUP(B81,BigMovers!$A$2:$C$226,3,0))),"",VLOOKUP(B81,BigMovers!$A$2:$C$226,3,0))</f>
        <v/>
      </c>
      <c r="B81" s="4" t="s">
        <v>122</v>
      </c>
      <c r="C81" s="4" t="s">
        <v>1150</v>
      </c>
      <c r="D81" s="131">
        <v>60</v>
      </c>
      <c r="E81" s="137">
        <v>20</v>
      </c>
      <c r="F81" s="137"/>
      <c r="G81" s="132">
        <v>0</v>
      </c>
      <c r="H81" s="132">
        <v>25</v>
      </c>
      <c r="I81" s="132">
        <v>0</v>
      </c>
      <c r="J81" s="132">
        <v>0</v>
      </c>
      <c r="K81" s="132" t="s">
        <v>1967</v>
      </c>
      <c r="L81" s="132">
        <v>10</v>
      </c>
      <c r="M81" s="132">
        <v>0</v>
      </c>
      <c r="N81" s="132">
        <v>0</v>
      </c>
      <c r="O81" s="132"/>
      <c r="P81" s="132"/>
      <c r="Q81" s="132">
        <v>0</v>
      </c>
      <c r="R81" t="str">
        <f>VLOOKUP(C81,'EUROSTAT-Code'!$G$3:$H$532,2,0)</f>
        <v>H03_01_03</v>
      </c>
      <c r="S81" t="str">
        <f t="shared" si="3"/>
        <v>OK</v>
      </c>
    </row>
    <row r="82" spans="1:19" x14ac:dyDescent="0.35">
      <c r="A82" t="str">
        <f>IF(OR(ISBLANK(VLOOKUP(B82,BigMovers!$A$2:$C$226,3,0)),ISNA(VLOOKUP(B82,BigMovers!$A$2:$C$226,3,0))),"",VLOOKUP(B82,BigMovers!$A$2:$C$226,3,0))</f>
        <v/>
      </c>
      <c r="B82" s="6" t="s">
        <v>123</v>
      </c>
      <c r="C82" s="6" t="s">
        <v>1151</v>
      </c>
      <c r="D82" s="133">
        <v>565</v>
      </c>
      <c r="E82" s="138">
        <v>0</v>
      </c>
      <c r="F82" s="138"/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565</v>
      </c>
      <c r="M82" s="134">
        <v>0</v>
      </c>
      <c r="N82" s="134">
        <v>0</v>
      </c>
      <c r="O82" s="134"/>
      <c r="P82" s="134"/>
      <c r="Q82" s="134">
        <v>0</v>
      </c>
      <c r="R82" t="str">
        <f>VLOOKUP(C82,'EUROSTAT-Code'!$G$3:$H$532,2,0)</f>
        <v>H03_01_04</v>
      </c>
      <c r="S82" t="str">
        <f t="shared" si="3"/>
        <v>OK</v>
      </c>
    </row>
    <row r="83" spans="1:19" x14ac:dyDescent="0.35">
      <c r="A83" t="str">
        <f>IF(OR(ISBLANK(VLOOKUP(B83,BigMovers!$A$2:$C$226,3,0)),ISNA(VLOOKUP(B83,BigMovers!$A$2:$C$226,3,0))),"",VLOOKUP(B83,BigMovers!$A$2:$C$226,3,0))</f>
        <v/>
      </c>
      <c r="B83" s="4" t="s">
        <v>125</v>
      </c>
      <c r="C83" s="4" t="s">
        <v>1153</v>
      </c>
      <c r="D83" s="131">
        <v>1845</v>
      </c>
      <c r="E83" s="137" t="s">
        <v>1967</v>
      </c>
      <c r="F83" s="137"/>
      <c r="G83" s="132">
        <v>0</v>
      </c>
      <c r="H83" s="132" t="s">
        <v>1967</v>
      </c>
      <c r="I83" s="132">
        <v>0</v>
      </c>
      <c r="J83" s="132">
        <v>0</v>
      </c>
      <c r="K83" s="132" t="s">
        <v>1967</v>
      </c>
      <c r="L83" s="132">
        <v>1000</v>
      </c>
      <c r="M83" s="132">
        <v>0</v>
      </c>
      <c r="N83" s="132">
        <v>770</v>
      </c>
      <c r="O83" s="132"/>
      <c r="P83" s="132"/>
      <c r="Q83" s="132">
        <v>0</v>
      </c>
      <c r="R83" t="str">
        <f>VLOOKUP(C83,'EUROSTAT-Code'!$G$3:$H$532,2,0)</f>
        <v>H03_01_06</v>
      </c>
      <c r="S83" t="str">
        <f t="shared" si="3"/>
        <v>OK</v>
      </c>
    </row>
    <row r="84" spans="1:19" x14ac:dyDescent="0.35">
      <c r="A84" t="str">
        <f>IF(OR(ISBLANK(VLOOKUP(B84,BigMovers!$A$2:$C$226,3,0)),ISNA(VLOOKUP(B84,BigMovers!$A$2:$C$226,3,0))),"",VLOOKUP(B84,BigMovers!$A$2:$C$226,3,0))</f>
        <v>x</v>
      </c>
      <c r="B84" s="6" t="s">
        <v>127</v>
      </c>
      <c r="C84" s="6" t="s">
        <v>1154</v>
      </c>
      <c r="D84" s="133">
        <v>355</v>
      </c>
      <c r="E84" s="138">
        <v>0</v>
      </c>
      <c r="F84" s="138"/>
      <c r="G84" s="134">
        <v>10</v>
      </c>
      <c r="H84" s="134">
        <v>0</v>
      </c>
      <c r="I84" s="134">
        <v>0</v>
      </c>
      <c r="J84" s="134">
        <v>0</v>
      </c>
      <c r="K84" s="134">
        <v>0</v>
      </c>
      <c r="L84" s="134">
        <v>335</v>
      </c>
      <c r="M84" s="134">
        <v>0</v>
      </c>
      <c r="N84" s="134" t="s">
        <v>1967</v>
      </c>
      <c r="O84" s="134"/>
      <c r="P84" s="134"/>
      <c r="Q84" s="134">
        <v>0</v>
      </c>
      <c r="R84" t="str">
        <f>VLOOKUP(C84,'EUROSTAT-Code'!$G$3:$H$532,2,0)</f>
        <v>H03_01_07</v>
      </c>
      <c r="S84" t="str">
        <f t="shared" si="3"/>
        <v>OK</v>
      </c>
    </row>
    <row r="85" spans="1:19" x14ac:dyDescent="0.35">
      <c r="A85" t="str">
        <f>IF(OR(ISBLANK(VLOOKUP(B85,BigMovers!$A$2:$C$226,3,0)),ISNA(VLOOKUP(B85,BigMovers!$A$2:$C$226,3,0))),"",VLOOKUP(B85,BigMovers!$A$2:$C$226,3,0))</f>
        <v/>
      </c>
      <c r="B85" s="4" t="s">
        <v>129</v>
      </c>
      <c r="C85" s="4" t="s">
        <v>1155</v>
      </c>
      <c r="D85" s="131">
        <v>60</v>
      </c>
      <c r="E85" s="137">
        <v>40</v>
      </c>
      <c r="F85" s="137"/>
      <c r="G85" s="132" t="s">
        <v>1967</v>
      </c>
      <c r="H85" s="132" t="s">
        <v>1967</v>
      </c>
      <c r="I85" s="132" t="s">
        <v>1967</v>
      </c>
      <c r="J85" s="132" t="s">
        <v>1967</v>
      </c>
      <c r="K85" s="132">
        <v>10</v>
      </c>
      <c r="L85" s="132">
        <v>0</v>
      </c>
      <c r="M85" s="132">
        <v>0</v>
      </c>
      <c r="N85" s="132" t="s">
        <v>1967</v>
      </c>
      <c r="O85" s="132"/>
      <c r="P85" s="132"/>
      <c r="Q85" s="132">
        <v>0</v>
      </c>
      <c r="R85" t="str">
        <f>VLOOKUP(C85,'EUROSTAT-Code'!$G$3:$H$532,2,0)</f>
        <v>H03_01_08</v>
      </c>
      <c r="S85" t="str">
        <f t="shared" si="3"/>
        <v>OK</v>
      </c>
    </row>
    <row r="86" spans="1:19" x14ac:dyDescent="0.35">
      <c r="A86" t="str">
        <f>IF(OR(ISBLANK(VLOOKUP(B86,BigMovers!$A$2:$C$226,3,0)),ISNA(VLOOKUP(B86,BigMovers!$A$2:$C$226,3,0))),"",VLOOKUP(B86,BigMovers!$A$2:$C$226,3,0))</f>
        <v>x</v>
      </c>
      <c r="B86" s="6" t="s">
        <v>131</v>
      </c>
      <c r="C86" s="6" t="s">
        <v>1156</v>
      </c>
      <c r="D86" s="133">
        <v>630</v>
      </c>
      <c r="E86" s="138">
        <v>280</v>
      </c>
      <c r="F86" s="138"/>
      <c r="G86" s="134">
        <v>35</v>
      </c>
      <c r="H86" s="134">
        <v>200</v>
      </c>
      <c r="I86" s="134">
        <v>0</v>
      </c>
      <c r="J86" s="134" t="s">
        <v>1967</v>
      </c>
      <c r="K86" s="134">
        <v>90</v>
      </c>
      <c r="L86" s="134" t="s">
        <v>1967</v>
      </c>
      <c r="M86" s="134">
        <v>0</v>
      </c>
      <c r="N86" s="134" t="s">
        <v>1967</v>
      </c>
      <c r="O86" s="134"/>
      <c r="P86" s="134"/>
      <c r="Q86" s="134">
        <v>0</v>
      </c>
      <c r="R86" t="str">
        <f>VLOOKUP(C86,'EUROSTAT-Code'!$G$3:$H$532,2,0)</f>
        <v>H03_02_01</v>
      </c>
      <c r="S86" t="str">
        <f t="shared" si="3"/>
        <v>OK</v>
      </c>
    </row>
    <row r="87" spans="1:19" x14ac:dyDescent="0.35">
      <c r="A87" t="str">
        <f>IF(OR(ISBLANK(VLOOKUP(B87,BigMovers!$A$2:$C$226,3,0)),ISNA(VLOOKUP(B87,BigMovers!$A$2:$C$226,3,0))),"",VLOOKUP(B87,BigMovers!$A$2:$C$226,3,0))</f>
        <v/>
      </c>
      <c r="B87" s="4" t="s">
        <v>133</v>
      </c>
      <c r="C87" s="4" t="s">
        <v>1157</v>
      </c>
      <c r="D87" s="131">
        <v>45</v>
      </c>
      <c r="E87" s="137">
        <v>25</v>
      </c>
      <c r="F87" s="137"/>
      <c r="G87" s="132" t="s">
        <v>1967</v>
      </c>
      <c r="H87" s="132">
        <v>5</v>
      </c>
      <c r="I87" s="132">
        <v>0</v>
      </c>
      <c r="J87" s="132" t="s">
        <v>1967</v>
      </c>
      <c r="K87" s="132">
        <v>10</v>
      </c>
      <c r="L87" s="132" t="s">
        <v>1967</v>
      </c>
      <c r="M87" s="132">
        <v>0</v>
      </c>
      <c r="N87" s="132">
        <v>0</v>
      </c>
      <c r="O87" s="132"/>
      <c r="P87" s="132"/>
      <c r="Q87" s="132">
        <v>0</v>
      </c>
      <c r="R87" t="str">
        <f>VLOOKUP(C87,'EUROSTAT-Code'!$G$3:$H$532,2,0)</f>
        <v>H03_02_02</v>
      </c>
      <c r="S87" t="str">
        <f t="shared" si="3"/>
        <v>OK</v>
      </c>
    </row>
    <row r="88" spans="1:19" x14ac:dyDescent="0.35">
      <c r="A88" t="str">
        <f>IF(OR(ISBLANK(VLOOKUP(B88,BigMovers!$A$2:$C$226,3,0)),ISNA(VLOOKUP(B88,BigMovers!$A$2:$C$226,3,0))),"",VLOOKUP(B88,BigMovers!$A$2:$C$226,3,0))</f>
        <v>x</v>
      </c>
      <c r="B88" s="6" t="s">
        <v>135</v>
      </c>
      <c r="C88" s="6" t="s">
        <v>1982</v>
      </c>
      <c r="D88" s="133">
        <v>2625</v>
      </c>
      <c r="E88" s="138">
        <v>515</v>
      </c>
      <c r="F88" s="138"/>
      <c r="G88" s="134" t="s">
        <v>1967</v>
      </c>
      <c r="H88" s="134">
        <v>325</v>
      </c>
      <c r="I88" s="134" t="s">
        <v>1967</v>
      </c>
      <c r="J88" s="134" t="s">
        <v>1967</v>
      </c>
      <c r="K88" s="134">
        <v>165</v>
      </c>
      <c r="L88" s="134" t="s">
        <v>1967</v>
      </c>
      <c r="M88" s="134" t="s">
        <v>1967</v>
      </c>
      <c r="N88" s="134">
        <v>1490</v>
      </c>
      <c r="O88" s="134"/>
      <c r="P88" s="134"/>
      <c r="Q88" s="134">
        <v>0</v>
      </c>
      <c r="R88" t="e">
        <f>VLOOKUP(C88,'EUROSTAT-Code'!$G$3:$H$532,2,0)</f>
        <v>#N/A</v>
      </c>
      <c r="S88" t="e">
        <f t="shared" si="3"/>
        <v>#N/A</v>
      </c>
    </row>
    <row r="89" spans="1:19" x14ac:dyDescent="0.35">
      <c r="A89" t="str">
        <f>IF(OR(ISBLANK(VLOOKUP(B89,BigMovers!$A$2:$C$226,3,0)),ISNA(VLOOKUP(B89,BigMovers!$A$2:$C$226,3,0))),"",VLOOKUP(B89,BigMovers!$A$2:$C$226,3,0))</f>
        <v>x</v>
      </c>
      <c r="B89" s="4" t="s">
        <v>137</v>
      </c>
      <c r="C89" s="4" t="s">
        <v>1983</v>
      </c>
      <c r="D89" s="131">
        <v>1005</v>
      </c>
      <c r="E89" s="137" t="s">
        <v>1967</v>
      </c>
      <c r="F89" s="137"/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1000</v>
      </c>
      <c r="M89" s="132">
        <v>0</v>
      </c>
      <c r="N89" s="132">
        <v>0</v>
      </c>
      <c r="O89" s="132"/>
      <c r="P89" s="132"/>
      <c r="Q89" s="132">
        <v>0</v>
      </c>
      <c r="R89" t="e">
        <f>VLOOKUP(C89,'EUROSTAT-Code'!$G$3:$H$532,2,0)</f>
        <v>#N/A</v>
      </c>
      <c r="S89" t="e">
        <f t="shared" si="3"/>
        <v>#N/A</v>
      </c>
    </row>
    <row r="90" spans="1:19" x14ac:dyDescent="0.35">
      <c r="A90" t="str">
        <f>IF(OR(ISBLANK(VLOOKUP(B90,BigMovers!$A$2:$C$226,3,0)),ISNA(VLOOKUP(B90,BigMovers!$A$2:$C$226,3,0))),"",VLOOKUP(B90,BigMovers!$A$2:$C$226,3,0))</f>
        <v>x</v>
      </c>
      <c r="B90" s="6" t="s">
        <v>138</v>
      </c>
      <c r="C90" s="6" t="s">
        <v>1162</v>
      </c>
      <c r="D90" s="133">
        <v>40</v>
      </c>
      <c r="E90" s="138">
        <v>0</v>
      </c>
      <c r="F90" s="138"/>
      <c r="G90" s="134">
        <v>0</v>
      </c>
      <c r="H90" s="134"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40</v>
      </c>
      <c r="O90" s="134"/>
      <c r="P90" s="134"/>
      <c r="Q90" s="134">
        <v>0</v>
      </c>
      <c r="R90" t="str">
        <f>VLOOKUP(C90,'EUROSTAT-Code'!$G$3:$H$532,2,0)</f>
        <v>H03_03_04</v>
      </c>
      <c r="S90" t="str">
        <f t="shared" si="3"/>
        <v>OK</v>
      </c>
    </row>
    <row r="91" spans="1:19" x14ac:dyDescent="0.35">
      <c r="A91" t="str">
        <f>IF(OR(ISBLANK(VLOOKUP(B91,BigMovers!$A$2:$C$226,3,0)),ISNA(VLOOKUP(B91,BigMovers!$A$2:$C$226,3,0))),"",VLOOKUP(B91,BigMovers!$A$2:$C$226,3,0))</f>
        <v/>
      </c>
      <c r="B91" s="4" t="s">
        <v>140</v>
      </c>
      <c r="C91" s="4" t="s">
        <v>1164</v>
      </c>
      <c r="D91" s="131">
        <v>10</v>
      </c>
      <c r="E91" s="137">
        <v>0</v>
      </c>
      <c r="F91" s="137"/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10</v>
      </c>
      <c r="N91" s="132">
        <v>0</v>
      </c>
      <c r="O91" s="132"/>
      <c r="P91" s="132"/>
      <c r="Q91" s="132">
        <v>0</v>
      </c>
      <c r="R91" t="str">
        <f>VLOOKUP(C91,'EUROSTAT-Code'!$G$3:$H$532,2,0)</f>
        <v>H04_01_01</v>
      </c>
      <c r="S91" t="str">
        <f t="shared" si="3"/>
        <v>OK</v>
      </c>
    </row>
    <row r="92" spans="1:19" x14ac:dyDescent="0.35">
      <c r="A92" t="str">
        <f>IF(OR(ISBLANK(VLOOKUP(B92,BigMovers!$A$2:$C$226,3,0)),ISNA(VLOOKUP(B92,BigMovers!$A$2:$C$226,3,0))),"",VLOOKUP(B92,BigMovers!$A$2:$C$226,3,0))</f>
        <v/>
      </c>
      <c r="B92" s="6" t="s">
        <v>142</v>
      </c>
      <c r="C92" s="6" t="s">
        <v>1984</v>
      </c>
      <c r="D92" s="133">
        <v>10</v>
      </c>
      <c r="E92" s="138">
        <v>0</v>
      </c>
      <c r="F92" s="138"/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34">
        <v>0</v>
      </c>
      <c r="O92" s="134"/>
      <c r="P92" s="134"/>
      <c r="Q92" s="134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IF(OR(ISBLANK(VLOOKUP(B93,BigMovers!$A$2:$C$226,3,0)),ISNA(VLOOKUP(B93,BigMovers!$A$2:$C$226,3,0))),"",VLOOKUP(B93,BigMovers!$A$2:$C$226,3,0))</f>
        <v/>
      </c>
      <c r="B93" s="4" t="s">
        <v>144</v>
      </c>
      <c r="C93" s="4" t="s">
        <v>1985</v>
      </c>
      <c r="D93" s="131">
        <v>35</v>
      </c>
      <c r="E93" s="137">
        <v>0</v>
      </c>
      <c r="F93" s="137"/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/>
      <c r="P93" s="132"/>
      <c r="Q93" s="132">
        <v>0</v>
      </c>
      <c r="R93" t="e">
        <f>VLOOKUP(C93,'EUROSTAT-Code'!$G$3:$H$532,2,0)</f>
        <v>#N/A</v>
      </c>
      <c r="S93" t="e">
        <f t="shared" si="3"/>
        <v>#N/A</v>
      </c>
    </row>
    <row r="94" spans="1:19" x14ac:dyDescent="0.35">
      <c r="A94" t="str">
        <f>IF(OR(ISBLANK(VLOOKUP(B94,BigMovers!$A$2:$C$226,3,0)),ISNA(VLOOKUP(B94,BigMovers!$A$2:$C$226,3,0))),"",VLOOKUP(B94,BigMovers!$A$2:$C$226,3,0))</f>
        <v>x</v>
      </c>
      <c r="B94" s="6" t="s">
        <v>146</v>
      </c>
      <c r="C94" s="6" t="s">
        <v>1986</v>
      </c>
      <c r="D94" s="133">
        <v>2705</v>
      </c>
      <c r="E94" s="138">
        <v>685</v>
      </c>
      <c r="F94" s="138"/>
      <c r="G94" s="134" t="s">
        <v>1967</v>
      </c>
      <c r="H94" s="134">
        <v>915</v>
      </c>
      <c r="I94" s="134">
        <v>0</v>
      </c>
      <c r="J94" s="134" t="s">
        <v>1967</v>
      </c>
      <c r="K94" s="134">
        <v>320</v>
      </c>
      <c r="L94" s="134" t="s">
        <v>1967</v>
      </c>
      <c r="M94" s="134" t="s">
        <v>1967</v>
      </c>
      <c r="N94" s="134">
        <v>460</v>
      </c>
      <c r="O94" s="134"/>
      <c r="P94" s="134"/>
      <c r="Q94" s="134">
        <v>0</v>
      </c>
      <c r="R94" t="e">
        <f>VLOOKUP(C94,'EUROSTAT-Code'!$G$3:$H$532,2,0)</f>
        <v>#N/A</v>
      </c>
      <c r="S94" t="e">
        <f t="shared" si="3"/>
        <v>#N/A</v>
      </c>
    </row>
    <row r="95" spans="1:19" x14ac:dyDescent="0.35">
      <c r="A95" t="str">
        <f>IF(OR(ISBLANK(VLOOKUP(B95,BigMovers!$A$2:$C$226,3,0)),ISNA(VLOOKUP(B95,BigMovers!$A$2:$C$226,3,0))),"",VLOOKUP(B95,BigMovers!$A$2:$C$226,3,0))</f>
        <v/>
      </c>
      <c r="B95" s="4" t="s">
        <v>335</v>
      </c>
      <c r="C95" s="4" t="s">
        <v>1173</v>
      </c>
      <c r="D95" s="131">
        <v>0</v>
      </c>
      <c r="E95" s="137">
        <v>0</v>
      </c>
      <c r="F95" s="137"/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32"/>
      <c r="P95" s="132"/>
      <c r="Q95" s="132">
        <v>0</v>
      </c>
      <c r="R95" t="str">
        <f>VLOOKUP(C95,'EUROSTAT-Code'!$G$3:$H$532,2,0)</f>
        <v>H06_01_01</v>
      </c>
      <c r="S95" t="str">
        <f t="shared" si="3"/>
        <v>OK</v>
      </c>
    </row>
    <row r="96" spans="1:19" x14ac:dyDescent="0.35">
      <c r="A96" t="str">
        <f>IF(OR(ISBLANK(VLOOKUP(B96,BigMovers!$A$2:$C$226,3,0)),ISNA(VLOOKUP(B96,BigMovers!$A$2:$C$226,3,0))),"",VLOOKUP(B96,BigMovers!$A$2:$C$226,3,0))</f>
        <v/>
      </c>
      <c r="B96" s="6" t="s">
        <v>352</v>
      </c>
      <c r="C96" s="6" t="s">
        <v>1177</v>
      </c>
      <c r="D96" s="133">
        <v>0</v>
      </c>
      <c r="E96" s="138">
        <v>0</v>
      </c>
      <c r="F96" s="138"/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/>
      <c r="P96" s="134"/>
      <c r="Q96" s="134">
        <v>0</v>
      </c>
      <c r="R96" t="str">
        <f>VLOOKUP(C96,'EUROSTAT-Code'!$G$3:$H$532,2,0)</f>
        <v>H06_01_06</v>
      </c>
      <c r="S96" t="str">
        <f t="shared" si="3"/>
        <v>OK</v>
      </c>
    </row>
    <row r="97" spans="1:19" x14ac:dyDescent="0.35">
      <c r="A97" t="str">
        <f>IF(OR(ISBLANK(VLOOKUP(B97,BigMovers!$A$2:$C$226,3,0)),ISNA(VLOOKUP(B97,BigMovers!$A$2:$C$226,3,0))),"",VLOOKUP(B97,BigMovers!$A$2:$C$226,3,0))</f>
        <v/>
      </c>
      <c r="B97" s="4" t="s">
        <v>148</v>
      </c>
      <c r="C97" s="4" t="s">
        <v>1987</v>
      </c>
      <c r="D97" s="131">
        <v>5</v>
      </c>
      <c r="E97" s="137">
        <v>0</v>
      </c>
      <c r="F97" s="137"/>
      <c r="G97" s="132">
        <v>0</v>
      </c>
      <c r="H97" s="132" t="s">
        <v>1967</v>
      </c>
      <c r="I97" s="132">
        <v>0</v>
      </c>
      <c r="J97" s="132">
        <v>0</v>
      </c>
      <c r="K97" s="132" t="s">
        <v>1967</v>
      </c>
      <c r="L97" s="132">
        <v>0</v>
      </c>
      <c r="M97" s="132">
        <v>0</v>
      </c>
      <c r="N97" s="132">
        <v>0</v>
      </c>
      <c r="O97" s="132"/>
      <c r="P97" s="132"/>
      <c r="Q97" s="132">
        <v>0</v>
      </c>
      <c r="R97" t="e">
        <f>VLOOKUP(C97,'EUROSTAT-Code'!$G$3:$H$532,2,0)</f>
        <v>#N/A</v>
      </c>
      <c r="S97" t="e">
        <f t="shared" si="3"/>
        <v>#N/A</v>
      </c>
    </row>
    <row r="98" spans="1:19" x14ac:dyDescent="0.35">
      <c r="A98" t="str">
        <f>IF(OR(ISBLANK(VLOOKUP(B98,BigMovers!$A$2:$C$226,3,0)),ISNA(VLOOKUP(B98,BigMovers!$A$2:$C$226,3,0))),"",VLOOKUP(B98,BigMovers!$A$2:$C$226,3,0))</f>
        <v/>
      </c>
      <c r="B98" s="6" t="s">
        <v>149</v>
      </c>
      <c r="C98" s="6" t="s">
        <v>1179</v>
      </c>
      <c r="D98" s="133">
        <v>145</v>
      </c>
      <c r="E98" s="138" t="s">
        <v>1967</v>
      </c>
      <c r="F98" s="138"/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 t="s">
        <v>1967</v>
      </c>
      <c r="M98" s="134" t="s">
        <v>1967</v>
      </c>
      <c r="N98" s="134">
        <v>145</v>
      </c>
      <c r="O98" s="134"/>
      <c r="P98" s="134"/>
      <c r="Q98" s="134">
        <v>0</v>
      </c>
      <c r="R98" t="str">
        <f>VLOOKUP(C98,'EUROSTAT-Code'!$G$3:$H$532,2,0)</f>
        <v>H06_01_08</v>
      </c>
      <c r="S98" t="str">
        <f t="shared" si="3"/>
        <v>OK</v>
      </c>
    </row>
    <row r="99" spans="1:19" x14ac:dyDescent="0.35">
      <c r="A99" t="str">
        <f>IF(OR(ISBLANK(VLOOKUP(B99,BigMovers!$A$2:$C$226,3,0)),ISNA(VLOOKUP(B99,BigMovers!$A$2:$C$226,3,0))),"",VLOOKUP(B99,BigMovers!$A$2:$C$226,3,0))</f>
        <v/>
      </c>
      <c r="B99" s="4" t="s">
        <v>151</v>
      </c>
      <c r="C99" s="4" t="s">
        <v>1181</v>
      </c>
      <c r="D99" s="131">
        <v>30</v>
      </c>
      <c r="E99" s="137">
        <v>15</v>
      </c>
      <c r="F99" s="137"/>
      <c r="G99" s="132" t="s">
        <v>1967</v>
      </c>
      <c r="H99" s="132">
        <v>0</v>
      </c>
      <c r="I99" s="132" t="s">
        <v>1967</v>
      </c>
      <c r="J99" s="132" t="s">
        <v>1967</v>
      </c>
      <c r="K99" s="132">
        <v>10</v>
      </c>
      <c r="L99" s="132" t="s">
        <v>1967</v>
      </c>
      <c r="M99" s="132">
        <v>0</v>
      </c>
      <c r="N99" s="132" t="s">
        <v>1967</v>
      </c>
      <c r="O99" s="132"/>
      <c r="P99" s="132"/>
      <c r="Q99" s="132">
        <v>0</v>
      </c>
      <c r="R99" t="str">
        <f>VLOOKUP(C99,'EUROSTAT-Code'!$G$3:$H$532,2,0)</f>
        <v>H06_01_10</v>
      </c>
      <c r="S99" t="str">
        <f t="shared" si="3"/>
        <v>OK</v>
      </c>
    </row>
    <row r="100" spans="1:19" x14ac:dyDescent="0.35">
      <c r="A100" t="str">
        <f>IF(OR(ISBLANK(VLOOKUP(B100,BigMovers!$A$2:$C$226,3,0)),ISNA(VLOOKUP(B100,BigMovers!$A$2:$C$226,3,0))),"",VLOOKUP(B100,BigMovers!$A$2:$C$226,3,0))</f>
        <v/>
      </c>
      <c r="B100" s="6" t="s">
        <v>153</v>
      </c>
      <c r="C100" s="6" t="s">
        <v>1988</v>
      </c>
      <c r="D100" s="133">
        <v>65</v>
      </c>
      <c r="E100" s="138">
        <v>50</v>
      </c>
      <c r="F100" s="138"/>
      <c r="G100" s="134" t="s">
        <v>1967</v>
      </c>
      <c r="H100" s="134" t="s">
        <v>1967</v>
      </c>
      <c r="I100" s="134" t="s">
        <v>1967</v>
      </c>
      <c r="J100" s="134">
        <v>0</v>
      </c>
      <c r="K100" s="134">
        <v>10</v>
      </c>
      <c r="L100" s="134" t="s">
        <v>1967</v>
      </c>
      <c r="M100" s="134">
        <v>0</v>
      </c>
      <c r="N100" s="134" t="s">
        <v>1967</v>
      </c>
      <c r="O100" s="134"/>
      <c r="P100" s="134"/>
      <c r="Q100" s="134">
        <v>0</v>
      </c>
      <c r="R100" t="e">
        <f>VLOOKUP(C100,'EUROSTAT-Code'!$G$3:$H$532,2,0)</f>
        <v>#N/A</v>
      </c>
      <c r="S100" t="e">
        <f t="shared" si="3"/>
        <v>#N/A</v>
      </c>
    </row>
    <row r="101" spans="1:19" x14ac:dyDescent="0.35">
      <c r="A101" t="str">
        <f>IF(OR(ISBLANK(VLOOKUP(B101,BigMovers!$A$2:$C$226,3,0)),ISNA(VLOOKUP(B101,BigMovers!$A$2:$C$226,3,0))),"",VLOOKUP(B101,BigMovers!$A$2:$C$226,3,0))</f>
        <v>x</v>
      </c>
      <c r="B101" s="4" t="s">
        <v>154</v>
      </c>
      <c r="C101" s="4" t="s">
        <v>1989</v>
      </c>
      <c r="D101" s="131">
        <v>20</v>
      </c>
      <c r="E101" s="137">
        <v>5</v>
      </c>
      <c r="F101" s="137"/>
      <c r="G101" s="132">
        <v>0</v>
      </c>
      <c r="H101" s="132">
        <v>0</v>
      </c>
      <c r="I101" s="132">
        <v>5</v>
      </c>
      <c r="J101" s="132">
        <v>0</v>
      </c>
      <c r="K101" s="132">
        <v>5</v>
      </c>
      <c r="L101" s="132">
        <v>0</v>
      </c>
      <c r="M101" s="132">
        <v>0</v>
      </c>
      <c r="N101" s="132" t="s">
        <v>1967</v>
      </c>
      <c r="O101" s="132"/>
      <c r="P101" s="132"/>
      <c r="Q101" s="132">
        <v>0</v>
      </c>
      <c r="R101" t="e">
        <f>VLOOKUP(C101,'EUROSTAT-Code'!$G$3:$H$532,2,0)</f>
        <v>#N/A</v>
      </c>
      <c r="S101" t="e">
        <f t="shared" si="3"/>
        <v>#N/A</v>
      </c>
    </row>
    <row r="102" spans="1:19" x14ac:dyDescent="0.35">
      <c r="A102" t="str">
        <f>IF(OR(ISBLANK(VLOOKUP(B102,BigMovers!$A$2:$C$226,3,0)),ISNA(VLOOKUP(B102,BigMovers!$A$2:$C$226,3,0))),"",VLOOKUP(B102,BigMovers!$A$2:$C$226,3,0))</f>
        <v>x</v>
      </c>
      <c r="B102" s="6" t="s">
        <v>155</v>
      </c>
      <c r="C102" s="6" t="s">
        <v>1184</v>
      </c>
      <c r="D102" s="133">
        <v>115</v>
      </c>
      <c r="E102" s="138">
        <v>0</v>
      </c>
      <c r="F102" s="138"/>
      <c r="G102" s="134">
        <v>0</v>
      </c>
      <c r="H102" s="134">
        <v>0</v>
      </c>
      <c r="I102" s="134">
        <v>0</v>
      </c>
      <c r="J102" s="134">
        <v>0</v>
      </c>
      <c r="K102" s="134">
        <v>0</v>
      </c>
      <c r="L102" s="134">
        <v>0</v>
      </c>
      <c r="M102" s="134">
        <v>0</v>
      </c>
      <c r="N102" s="134">
        <v>115</v>
      </c>
      <c r="O102" s="134"/>
      <c r="P102" s="134"/>
      <c r="Q102" s="134">
        <v>0</v>
      </c>
      <c r="R102" t="str">
        <f>VLOOKUP(C102,'EUROSTAT-Code'!$G$3:$H$532,2,0)</f>
        <v>H06_01_13</v>
      </c>
      <c r="S102" t="str">
        <f t="shared" si="3"/>
        <v>OK</v>
      </c>
    </row>
    <row r="103" spans="1:19" x14ac:dyDescent="0.35">
      <c r="A103" t="str">
        <f>IF(OR(ISBLANK(VLOOKUP(B103,BigMovers!$A$2:$C$226,3,0)),ISNA(VLOOKUP(B103,BigMovers!$A$2:$C$226,3,0))),"",VLOOKUP(B103,BigMovers!$A$2:$C$226,3,0))</f>
        <v>x</v>
      </c>
      <c r="B103" s="4" t="s">
        <v>312</v>
      </c>
      <c r="C103" s="4" t="s">
        <v>1186</v>
      </c>
      <c r="D103" s="131">
        <v>0</v>
      </c>
      <c r="E103" s="137">
        <v>0</v>
      </c>
      <c r="F103" s="137"/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/>
      <c r="P103" s="132"/>
      <c r="Q103" s="132">
        <v>0</v>
      </c>
      <c r="R103" t="str">
        <f>VLOOKUP(C103,'EUROSTAT-Code'!$G$3:$H$532,2,0)</f>
        <v>H06_01_15</v>
      </c>
      <c r="S103" t="str">
        <f t="shared" ref="S103:S134" si="4">IF(B103=R103,"OK","FALSE")</f>
        <v>OK</v>
      </c>
    </row>
    <row r="104" spans="1:19" x14ac:dyDescent="0.35">
      <c r="A104" t="str">
        <f>IF(OR(ISBLANK(VLOOKUP(B104,BigMovers!$A$2:$C$226,3,0)),ISNA(VLOOKUP(B104,BigMovers!$A$2:$C$226,3,0))),"",VLOOKUP(B104,BigMovers!$A$2:$C$226,3,0))</f>
        <v/>
      </c>
      <c r="B104" s="6" t="s">
        <v>353</v>
      </c>
      <c r="C104" s="6" t="s">
        <v>1187</v>
      </c>
      <c r="D104" s="133">
        <v>0</v>
      </c>
      <c r="E104" s="138">
        <v>0</v>
      </c>
      <c r="F104" s="138"/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/>
      <c r="P104" s="134"/>
      <c r="Q104" s="134">
        <v>0</v>
      </c>
      <c r="R104" t="str">
        <f>VLOOKUP(C104,'EUROSTAT-Code'!$G$3:$H$532,2,0)</f>
        <v>H06_01_16</v>
      </c>
      <c r="S104" t="str">
        <f t="shared" si="4"/>
        <v>OK</v>
      </c>
    </row>
    <row r="105" spans="1:19" x14ac:dyDescent="0.35">
      <c r="A105" t="str">
        <f>IF(OR(ISBLANK(VLOOKUP(B105,BigMovers!$A$2:$C$226,3,0)),ISNA(VLOOKUP(B105,BigMovers!$A$2:$C$226,3,0))),"",VLOOKUP(B105,BigMovers!$A$2:$C$226,3,0))</f>
        <v/>
      </c>
      <c r="B105" s="4" t="s">
        <v>157</v>
      </c>
      <c r="C105" s="4" t="s">
        <v>1990</v>
      </c>
      <c r="D105" s="131">
        <v>5</v>
      </c>
      <c r="E105" s="137">
        <v>0</v>
      </c>
      <c r="F105" s="137"/>
      <c r="G105" s="132">
        <v>0</v>
      </c>
      <c r="H105" s="132" t="s">
        <v>1967</v>
      </c>
      <c r="I105" s="132">
        <v>0</v>
      </c>
      <c r="J105" s="132">
        <v>0</v>
      </c>
      <c r="K105" s="132" t="s">
        <v>1967</v>
      </c>
      <c r="L105" s="132">
        <v>0</v>
      </c>
      <c r="M105" s="132">
        <v>0</v>
      </c>
      <c r="N105" s="132" t="s">
        <v>1967</v>
      </c>
      <c r="O105" s="132"/>
      <c r="P105" s="132"/>
      <c r="Q105" s="132">
        <v>0</v>
      </c>
      <c r="R105" t="e">
        <f>VLOOKUP(C105,'EUROSTAT-Code'!$G$3:$H$532,2,0)</f>
        <v>#N/A</v>
      </c>
      <c r="S105" t="e">
        <f t="shared" si="4"/>
        <v>#N/A</v>
      </c>
    </row>
    <row r="106" spans="1:19" x14ac:dyDescent="0.35">
      <c r="A106" t="str">
        <f>IF(OR(ISBLANK(VLOOKUP(B106,BigMovers!$A$2:$C$226,3,0)),ISNA(VLOOKUP(B106,BigMovers!$A$2:$C$226,3,0))),"",VLOOKUP(B106,BigMovers!$A$2:$C$226,3,0))</f>
        <v/>
      </c>
      <c r="B106" s="6" t="s">
        <v>158</v>
      </c>
      <c r="C106" s="6" t="s">
        <v>1991</v>
      </c>
      <c r="D106" s="133">
        <v>25</v>
      </c>
      <c r="E106" s="138">
        <v>10</v>
      </c>
      <c r="F106" s="138"/>
      <c r="G106" s="134" t="s">
        <v>1967</v>
      </c>
      <c r="H106" s="134">
        <v>0</v>
      </c>
      <c r="I106" s="134">
        <v>5</v>
      </c>
      <c r="J106" s="134">
        <v>0</v>
      </c>
      <c r="K106" s="134">
        <v>5</v>
      </c>
      <c r="L106" s="134">
        <v>0</v>
      </c>
      <c r="M106" s="134">
        <v>0</v>
      </c>
      <c r="N106" s="134">
        <v>0</v>
      </c>
      <c r="O106" s="134"/>
      <c r="P106" s="134"/>
      <c r="Q106" s="134">
        <v>0</v>
      </c>
      <c r="R106" t="e">
        <f>VLOOKUP(C106,'EUROSTAT-Code'!$G$3:$H$532,2,0)</f>
        <v>#N/A</v>
      </c>
      <c r="S106" t="e">
        <f t="shared" si="4"/>
        <v>#N/A</v>
      </c>
    </row>
    <row r="107" spans="1:19" x14ac:dyDescent="0.35">
      <c r="A107" t="str">
        <f>IF(OR(ISBLANK(VLOOKUP(B107,BigMovers!$A$2:$C$226,3,0)),ISNA(VLOOKUP(B107,BigMovers!$A$2:$C$226,3,0))),"",VLOOKUP(B107,BigMovers!$A$2:$C$226,3,0))</f>
        <v/>
      </c>
      <c r="B107" s="4" t="s">
        <v>354</v>
      </c>
      <c r="C107" s="4" t="s">
        <v>1192</v>
      </c>
      <c r="D107" s="131">
        <v>0</v>
      </c>
      <c r="E107" s="137">
        <v>0</v>
      </c>
      <c r="F107" s="137"/>
      <c r="G107" s="132">
        <v>0</v>
      </c>
      <c r="H107" s="132">
        <v>0</v>
      </c>
      <c r="I107" s="132">
        <v>0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32"/>
      <c r="P107" s="132"/>
      <c r="Q107" s="132">
        <v>0</v>
      </c>
      <c r="R107" t="str">
        <f>VLOOKUP(C107,'EUROSTAT-Code'!$G$3:$H$532,2,0)</f>
        <v>H06_01_21</v>
      </c>
      <c r="S107" t="str">
        <f t="shared" si="4"/>
        <v>OK</v>
      </c>
    </row>
    <row r="108" spans="1:19" x14ac:dyDescent="0.35">
      <c r="A108" t="str">
        <f>IF(OR(ISBLANK(VLOOKUP(B108,BigMovers!$A$2:$C$226,3,0)),ISNA(VLOOKUP(B108,BigMovers!$A$2:$C$226,3,0))),"",VLOOKUP(B108,BigMovers!$A$2:$C$226,3,0))</f>
        <v/>
      </c>
      <c r="B108" s="6" t="s">
        <v>159</v>
      </c>
      <c r="C108" s="6" t="s">
        <v>1193</v>
      </c>
      <c r="D108" s="133">
        <v>220</v>
      </c>
      <c r="E108" s="138">
        <v>70</v>
      </c>
      <c r="F108" s="138"/>
      <c r="G108" s="134" t="s">
        <v>1967</v>
      </c>
      <c r="H108" s="134">
        <v>45</v>
      </c>
      <c r="I108" s="134">
        <v>15</v>
      </c>
      <c r="J108" s="134">
        <v>15</v>
      </c>
      <c r="K108" s="134">
        <v>30</v>
      </c>
      <c r="L108" s="134">
        <v>0</v>
      </c>
      <c r="M108" s="134">
        <v>0</v>
      </c>
      <c r="N108" s="134">
        <v>30</v>
      </c>
      <c r="O108" s="134"/>
      <c r="P108" s="134"/>
      <c r="Q108" s="134">
        <v>0</v>
      </c>
      <c r="R108" t="str">
        <f>VLOOKUP(C108,'EUROSTAT-Code'!$G$3:$H$532,2,0)</f>
        <v>H06_01_22</v>
      </c>
      <c r="S108" t="str">
        <f t="shared" si="4"/>
        <v>OK</v>
      </c>
    </row>
    <row r="109" spans="1:19" x14ac:dyDescent="0.35">
      <c r="A109" t="str">
        <f>IF(OR(ISBLANK(VLOOKUP(B109,BigMovers!$A$2:$C$226,3,0)),ISNA(VLOOKUP(B109,BigMovers!$A$2:$C$226,3,0))),"",VLOOKUP(B109,BigMovers!$A$2:$C$226,3,0))</f>
        <v>x</v>
      </c>
      <c r="B109" s="4" t="s">
        <v>649</v>
      </c>
      <c r="C109" s="4" t="s">
        <v>1198</v>
      </c>
      <c r="D109" s="131">
        <v>25</v>
      </c>
      <c r="E109" s="137">
        <v>0</v>
      </c>
      <c r="F109" s="137"/>
      <c r="G109" s="132">
        <v>0</v>
      </c>
      <c r="H109" s="132">
        <v>25</v>
      </c>
      <c r="I109" s="132">
        <v>0</v>
      </c>
      <c r="J109" s="132">
        <v>0</v>
      </c>
      <c r="K109" s="132">
        <v>0</v>
      </c>
      <c r="L109" s="132">
        <v>0</v>
      </c>
      <c r="M109" s="132">
        <v>0</v>
      </c>
      <c r="N109" s="132">
        <v>0</v>
      </c>
      <c r="O109" s="132"/>
      <c r="P109" s="132"/>
      <c r="Q109" s="132">
        <v>0</v>
      </c>
      <c r="R109" t="str">
        <f>VLOOKUP(C109,'EUROSTAT-Code'!$G$3:$H$532,2,0)</f>
        <v>H06_03_01</v>
      </c>
      <c r="S109" t="str">
        <f t="shared" si="4"/>
        <v>OK</v>
      </c>
    </row>
    <row r="110" spans="1:19" x14ac:dyDescent="0.35">
      <c r="A110" t="str">
        <f>IF(OR(ISBLANK(VLOOKUP(B110,BigMovers!$A$2:$C$226,3,0)),ISNA(VLOOKUP(B110,BigMovers!$A$2:$C$226,3,0))),"",VLOOKUP(B110,BigMovers!$A$2:$C$226,3,0))</f>
        <v>x</v>
      </c>
      <c r="B110" s="6" t="s">
        <v>161</v>
      </c>
      <c r="C110" s="6" t="s">
        <v>1201</v>
      </c>
      <c r="D110" s="133">
        <v>85</v>
      </c>
      <c r="E110" s="138">
        <v>25</v>
      </c>
      <c r="F110" s="138"/>
      <c r="G110" s="134" t="s">
        <v>1967</v>
      </c>
      <c r="H110" s="134">
        <v>25</v>
      </c>
      <c r="I110" s="134">
        <v>0</v>
      </c>
      <c r="J110" s="134" t="s">
        <v>1967</v>
      </c>
      <c r="K110" s="134">
        <v>35</v>
      </c>
      <c r="L110" s="134">
        <v>0</v>
      </c>
      <c r="M110" s="134">
        <v>0</v>
      </c>
      <c r="N110" s="134">
        <v>0</v>
      </c>
      <c r="O110" s="134"/>
      <c r="P110" s="134"/>
      <c r="Q110" s="134">
        <v>0</v>
      </c>
      <c r="R110" t="str">
        <f>VLOOKUP(C110,'EUROSTAT-Code'!$G$3:$H$532,2,0)</f>
        <v>H06_03_04</v>
      </c>
      <c r="S110" t="str">
        <f t="shared" si="4"/>
        <v>OK</v>
      </c>
    </row>
    <row r="111" spans="1:19" x14ac:dyDescent="0.35">
      <c r="A111" t="str">
        <f>IF(OR(ISBLANK(VLOOKUP(B111,BigMovers!$A$2:$C$226,3,0)),ISNA(VLOOKUP(B111,BigMovers!$A$2:$C$226,3,0))),"",VLOOKUP(B111,BigMovers!$A$2:$C$226,3,0))</f>
        <v/>
      </c>
      <c r="B111" s="4" t="s">
        <v>163</v>
      </c>
      <c r="C111" s="4" t="s">
        <v>1203</v>
      </c>
      <c r="D111" s="131">
        <v>445</v>
      </c>
      <c r="E111" s="137">
        <v>0</v>
      </c>
      <c r="F111" s="137"/>
      <c r="G111" s="132">
        <v>0</v>
      </c>
      <c r="H111" s="132">
        <v>0</v>
      </c>
      <c r="I111" s="132">
        <v>0</v>
      </c>
      <c r="J111" s="132">
        <v>0</v>
      </c>
      <c r="K111" s="132">
        <v>0</v>
      </c>
      <c r="L111" s="132">
        <v>0</v>
      </c>
      <c r="M111" s="132">
        <v>445</v>
      </c>
      <c r="N111" s="132">
        <v>0</v>
      </c>
      <c r="O111" s="132"/>
      <c r="P111" s="132"/>
      <c r="Q111" s="132">
        <v>0</v>
      </c>
      <c r="R111" t="str">
        <f>VLOOKUP(C111,'EUROSTAT-Code'!$G$3:$H$532,2,0)</f>
        <v>H06_03_06</v>
      </c>
      <c r="S111" t="str">
        <f t="shared" si="4"/>
        <v>OK</v>
      </c>
    </row>
    <row r="112" spans="1:19" x14ac:dyDescent="0.35">
      <c r="A112" t="str">
        <f>IF(OR(ISBLANK(VLOOKUP(B112,BigMovers!$A$2:$C$226,3,0)),ISNA(VLOOKUP(B112,BigMovers!$A$2:$C$226,3,0))),"",VLOOKUP(B112,BigMovers!$A$2:$C$226,3,0))</f>
        <v/>
      </c>
      <c r="B112" s="6" t="s">
        <v>165</v>
      </c>
      <c r="C112" s="6" t="s">
        <v>1992</v>
      </c>
      <c r="D112" s="133">
        <v>0</v>
      </c>
      <c r="E112" s="138">
        <v>0</v>
      </c>
      <c r="F112" s="138"/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34">
        <v>0</v>
      </c>
      <c r="O112" s="134"/>
      <c r="P112" s="134"/>
      <c r="Q112" s="134">
        <v>0</v>
      </c>
      <c r="R112" t="e">
        <f>VLOOKUP(C112,'EUROSTAT-Code'!$G$3:$H$532,2,0)</f>
        <v>#N/A</v>
      </c>
      <c r="S112" t="e">
        <f t="shared" si="4"/>
        <v>#N/A</v>
      </c>
    </row>
    <row r="113" spans="1:19" x14ac:dyDescent="0.35">
      <c r="A113" t="str">
        <f>IF(OR(ISBLANK(VLOOKUP(B113,BigMovers!$A$2:$C$226,3,0)),ISNA(VLOOKUP(B113,BigMovers!$A$2:$C$226,3,0))),"",VLOOKUP(B113,BigMovers!$A$2:$C$226,3,0))</f>
        <v/>
      </c>
      <c r="B113" s="4" t="s">
        <v>166</v>
      </c>
      <c r="C113" s="4" t="s">
        <v>1209</v>
      </c>
      <c r="D113" s="131">
        <v>25</v>
      </c>
      <c r="E113" s="137">
        <v>0</v>
      </c>
      <c r="F113" s="137"/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20</v>
      </c>
      <c r="M113" s="132">
        <v>0</v>
      </c>
      <c r="N113" s="132">
        <v>0</v>
      </c>
      <c r="O113" s="132"/>
      <c r="P113" s="132"/>
      <c r="Q113" s="132">
        <v>0</v>
      </c>
      <c r="R113" t="str">
        <f>VLOOKUP(C113,'EUROSTAT-Code'!$G$3:$H$532,2,0)</f>
        <v>H99_01_05</v>
      </c>
      <c r="S113" t="str">
        <f t="shared" si="4"/>
        <v>OK</v>
      </c>
    </row>
    <row r="114" spans="1:19" x14ac:dyDescent="0.35">
      <c r="A114" t="str">
        <f>IF(OR(ISBLANK(VLOOKUP(B114,BigMovers!$A$2:$C$226,3,0)),ISNA(VLOOKUP(B114,BigMovers!$A$2:$C$226,3,0))),"",VLOOKUP(B114,BigMovers!$A$2:$C$226,3,0))</f>
        <v>x</v>
      </c>
      <c r="B114" s="6" t="s">
        <v>289</v>
      </c>
      <c r="C114" s="6" t="s">
        <v>1210</v>
      </c>
      <c r="D114" s="133">
        <v>5</v>
      </c>
      <c r="E114" s="138">
        <v>0</v>
      </c>
      <c r="F114" s="138"/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5</v>
      </c>
      <c r="M114" s="134">
        <v>0</v>
      </c>
      <c r="N114" s="134" t="s">
        <v>1967</v>
      </c>
      <c r="O114" s="134"/>
      <c r="P114" s="134"/>
      <c r="Q114" s="134">
        <v>0</v>
      </c>
      <c r="R114" t="str">
        <f>VLOOKUP(C114,'EUROSTAT-Code'!$G$3:$H$532,2,0)</f>
        <v>H99_01_06</v>
      </c>
      <c r="S114" t="str">
        <f t="shared" si="4"/>
        <v>OK</v>
      </c>
    </row>
    <row r="115" spans="1:19" x14ac:dyDescent="0.35">
      <c r="A115" t="str">
        <f>IF(OR(ISBLANK(VLOOKUP(B115,BigMovers!$A$2:$C$226,3,0)),ISNA(VLOOKUP(B115,BigMovers!$A$2:$C$226,3,0))),"",VLOOKUP(B115,BigMovers!$A$2:$C$226,3,0))</f>
        <v/>
      </c>
      <c r="B115" s="4" t="s">
        <v>337</v>
      </c>
      <c r="C115" s="4" t="s">
        <v>1211</v>
      </c>
      <c r="D115" s="131">
        <v>5</v>
      </c>
      <c r="E115" s="137">
        <v>0</v>
      </c>
      <c r="F115" s="137"/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5</v>
      </c>
      <c r="M115" s="132">
        <v>0</v>
      </c>
      <c r="N115" s="132">
        <v>0</v>
      </c>
      <c r="O115" s="132"/>
      <c r="P115" s="132"/>
      <c r="Q115" s="132">
        <v>0</v>
      </c>
      <c r="R115" t="str">
        <f>VLOOKUP(C115,'EUROSTAT-Code'!$G$3:$H$532,2,0)</f>
        <v>H99_01_07</v>
      </c>
      <c r="S115" t="str">
        <f t="shared" si="4"/>
        <v>OK</v>
      </c>
    </row>
    <row r="116" spans="1:19" x14ac:dyDescent="0.35">
      <c r="A116" t="str">
        <f>IF(OR(ISBLANK(VLOOKUP(B116,BigMovers!$A$2:$C$226,3,0)),ISNA(VLOOKUP(B116,BigMovers!$A$2:$C$226,3,0))),"",VLOOKUP(B116,BigMovers!$A$2:$C$226,3,0))</f>
        <v/>
      </c>
      <c r="B116" s="6" t="s">
        <v>167</v>
      </c>
      <c r="C116" s="6" t="s">
        <v>1212</v>
      </c>
      <c r="D116" s="133">
        <v>25</v>
      </c>
      <c r="E116" s="138">
        <v>0</v>
      </c>
      <c r="F116" s="138"/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25</v>
      </c>
      <c r="M116" s="134">
        <v>0</v>
      </c>
      <c r="N116" s="134">
        <v>0</v>
      </c>
      <c r="O116" s="134"/>
      <c r="P116" s="134"/>
      <c r="Q116" s="134">
        <v>0</v>
      </c>
      <c r="R116" t="str">
        <f>VLOOKUP(C116,'EUROSTAT-Code'!$G$3:$H$532,2,0)</f>
        <v>H99_01_08</v>
      </c>
      <c r="S116" t="str">
        <f t="shared" si="4"/>
        <v>OK</v>
      </c>
    </row>
    <row r="117" spans="1:19" x14ac:dyDescent="0.35">
      <c r="A117" t="str">
        <f>IF(OR(ISBLANK(VLOOKUP(B117,BigMovers!$A$2:$C$226,3,0)),ISNA(VLOOKUP(B117,BigMovers!$A$2:$C$226,3,0))),"",VLOOKUP(B117,BigMovers!$A$2:$C$226,3,0))</f>
        <v/>
      </c>
      <c r="B117" s="4" t="s">
        <v>169</v>
      </c>
      <c r="C117" s="4" t="s">
        <v>1993</v>
      </c>
      <c r="D117" s="131">
        <v>30</v>
      </c>
      <c r="E117" s="137">
        <v>0</v>
      </c>
      <c r="F117" s="137"/>
      <c r="G117" s="132">
        <v>0</v>
      </c>
      <c r="H117" s="132">
        <v>0</v>
      </c>
      <c r="I117" s="132">
        <v>0</v>
      </c>
      <c r="J117" s="132">
        <v>0</v>
      </c>
      <c r="K117" s="132">
        <v>0</v>
      </c>
      <c r="L117" s="132">
        <v>0</v>
      </c>
      <c r="M117" s="132">
        <v>0</v>
      </c>
      <c r="N117" s="132">
        <v>0</v>
      </c>
      <c r="O117" s="132"/>
      <c r="P117" s="132"/>
      <c r="Q117" s="132">
        <v>0</v>
      </c>
      <c r="R117" t="e">
        <f>VLOOKUP(C117,'EUROSTAT-Code'!$G$3:$H$532,2,0)</f>
        <v>#N/A</v>
      </c>
      <c r="S117" t="e">
        <f t="shared" si="4"/>
        <v>#N/A</v>
      </c>
    </row>
    <row r="118" spans="1:19" x14ac:dyDescent="0.35">
      <c r="A118" t="str">
        <f>IF(OR(ISBLANK(VLOOKUP(B118,BigMovers!$A$2:$C$226,3,0)),ISNA(VLOOKUP(B118,BigMovers!$A$2:$C$226,3,0))),"",VLOOKUP(B118,BigMovers!$A$2:$C$226,3,0))</f>
        <v/>
      </c>
      <c r="B118" s="6" t="s">
        <v>171</v>
      </c>
      <c r="C118" s="6" t="s">
        <v>1216</v>
      </c>
      <c r="D118" s="133">
        <v>140</v>
      </c>
      <c r="E118" s="138" t="s">
        <v>1967</v>
      </c>
      <c r="F118" s="138"/>
      <c r="G118" s="134">
        <v>0</v>
      </c>
      <c r="H118" s="134">
        <v>0</v>
      </c>
      <c r="I118" s="134" t="s">
        <v>1967</v>
      </c>
      <c r="J118" s="134" t="s">
        <v>1967</v>
      </c>
      <c r="K118" s="134" t="s">
        <v>1967</v>
      </c>
      <c r="L118" s="134">
        <v>0</v>
      </c>
      <c r="M118" s="134">
        <v>0</v>
      </c>
      <c r="N118" s="134">
        <v>135</v>
      </c>
      <c r="O118" s="134"/>
      <c r="P118" s="134"/>
      <c r="Q118" s="134">
        <v>0</v>
      </c>
      <c r="R118" t="str">
        <f>VLOOKUP(C118,'EUROSTAT-Code'!$G$3:$H$532,2,0)</f>
        <v>H99_03_01</v>
      </c>
      <c r="S118" t="str">
        <f t="shared" si="4"/>
        <v>OK</v>
      </c>
    </row>
    <row r="119" spans="1:19" x14ac:dyDescent="0.35">
      <c r="A119" t="str">
        <f>IF(OR(ISBLANK(VLOOKUP(B119,BigMovers!$A$2:$C$226,3,0)),ISNA(VLOOKUP(B119,BigMovers!$A$2:$C$226,3,0))),"",VLOOKUP(B119,BigMovers!$A$2:$C$226,3,0))</f>
        <v>x</v>
      </c>
      <c r="B119" s="4" t="s">
        <v>173</v>
      </c>
      <c r="C119" s="4" t="s">
        <v>1217</v>
      </c>
      <c r="D119" s="131">
        <v>660</v>
      </c>
      <c r="E119" s="137">
        <v>0</v>
      </c>
      <c r="F119" s="137"/>
      <c r="G119" s="132">
        <v>0</v>
      </c>
      <c r="H119" s="132">
        <v>0</v>
      </c>
      <c r="I119" s="132">
        <v>0</v>
      </c>
      <c r="J119" s="132">
        <v>0</v>
      </c>
      <c r="K119" s="132">
        <v>0</v>
      </c>
      <c r="L119" s="132">
        <v>0</v>
      </c>
      <c r="M119" s="132">
        <v>660</v>
      </c>
      <c r="N119" s="132">
        <v>0</v>
      </c>
      <c r="O119" s="132"/>
      <c r="P119" s="132"/>
      <c r="Q119" s="132">
        <v>0</v>
      </c>
      <c r="R119" t="str">
        <f>VLOOKUP(C119,'EUROSTAT-Code'!$G$3:$H$532,2,0)</f>
        <v>H99_04_01</v>
      </c>
      <c r="S119" t="str">
        <f t="shared" si="4"/>
        <v>OK</v>
      </c>
    </row>
    <row r="120" spans="1:19" x14ac:dyDescent="0.35">
      <c r="A120" t="str">
        <f>IF(OR(ISBLANK(VLOOKUP(B120,BigMovers!$A$2:$C$226,3,0)),ISNA(VLOOKUP(B120,BigMovers!$A$2:$C$226,3,0))),"",VLOOKUP(B120,BigMovers!$A$2:$C$226,3,0))</f>
        <v/>
      </c>
      <c r="B120" s="6" t="s">
        <v>175</v>
      </c>
      <c r="C120" s="6" t="s">
        <v>1219</v>
      </c>
      <c r="D120" s="133">
        <v>70</v>
      </c>
      <c r="E120" s="138">
        <v>0</v>
      </c>
      <c r="F120" s="138"/>
      <c r="G120" s="134">
        <v>0</v>
      </c>
      <c r="H120" s="134">
        <v>0</v>
      </c>
      <c r="I120" s="134">
        <v>0</v>
      </c>
      <c r="J120" s="134">
        <v>0</v>
      </c>
      <c r="K120" s="134">
        <v>0</v>
      </c>
      <c r="L120" s="134">
        <v>70</v>
      </c>
      <c r="M120" s="134">
        <v>0</v>
      </c>
      <c r="N120" s="134">
        <v>0</v>
      </c>
      <c r="O120" s="134"/>
      <c r="P120" s="134"/>
      <c r="Q120" s="134">
        <v>0</v>
      </c>
      <c r="R120" t="str">
        <f>VLOOKUP(C120,'EUROSTAT-Code'!$G$3:$H$532,2,0)</f>
        <v>H99_05_02</v>
      </c>
      <c r="S120" t="str">
        <f t="shared" si="4"/>
        <v>OK</v>
      </c>
    </row>
    <row r="121" spans="1:19" x14ac:dyDescent="0.35">
      <c r="A121" t="str">
        <f>IF(OR(ISBLANK(VLOOKUP(B121,BigMovers!$A$2:$C$226,3,0)),ISNA(VLOOKUP(B121,BigMovers!$A$2:$C$226,3,0))),"",VLOOKUP(B121,BigMovers!$A$2:$C$226,3,0))</f>
        <v>x</v>
      </c>
      <c r="B121" s="4" t="s">
        <v>178</v>
      </c>
      <c r="C121" s="4" t="s">
        <v>1225</v>
      </c>
      <c r="D121" s="131">
        <v>130</v>
      </c>
      <c r="E121" s="137">
        <v>5</v>
      </c>
      <c r="F121" s="137"/>
      <c r="G121" s="132">
        <v>0</v>
      </c>
      <c r="H121" s="132">
        <v>0</v>
      </c>
      <c r="I121" s="132">
        <v>0</v>
      </c>
      <c r="J121" s="132">
        <v>0</v>
      </c>
      <c r="K121" s="132">
        <v>20</v>
      </c>
      <c r="L121" s="132" t="s">
        <v>1967</v>
      </c>
      <c r="M121" s="132" t="s">
        <v>1967</v>
      </c>
      <c r="N121" s="132">
        <v>10</v>
      </c>
      <c r="O121" s="132"/>
      <c r="P121" s="132"/>
      <c r="Q121" s="132">
        <v>0</v>
      </c>
      <c r="R121" t="str">
        <f>VLOOKUP(C121,'EUROSTAT-Code'!$G$3:$H$532,2,0)</f>
        <v>H99_08_01</v>
      </c>
      <c r="S121" t="str">
        <f t="shared" si="4"/>
        <v>OK</v>
      </c>
    </row>
    <row r="122" spans="1:19" x14ac:dyDescent="0.35">
      <c r="A122" t="str">
        <f>IF(OR(ISBLANK(VLOOKUP(B122,BigMovers!$A$2:$C$226,3,0)),ISNA(VLOOKUP(B122,BigMovers!$A$2:$C$226,3,0))),"",VLOOKUP(B122,BigMovers!$A$2:$C$226,3,0))</f>
        <v/>
      </c>
      <c r="B122" s="6" t="s">
        <v>321</v>
      </c>
      <c r="C122" s="6" t="s">
        <v>1229</v>
      </c>
      <c r="D122" s="133">
        <v>0</v>
      </c>
      <c r="E122" s="138">
        <v>0</v>
      </c>
      <c r="F122" s="138"/>
      <c r="G122" s="134">
        <v>0</v>
      </c>
      <c r="H122" s="134">
        <v>0</v>
      </c>
      <c r="I122" s="134">
        <v>0</v>
      </c>
      <c r="J122" s="134">
        <v>0</v>
      </c>
      <c r="K122" s="134">
        <v>0</v>
      </c>
      <c r="L122" s="134">
        <v>0</v>
      </c>
      <c r="M122" s="134">
        <v>0</v>
      </c>
      <c r="N122" s="134">
        <v>0</v>
      </c>
      <c r="O122" s="134"/>
      <c r="P122" s="134"/>
      <c r="Q122" s="134">
        <v>0</v>
      </c>
      <c r="R122" t="str">
        <f>VLOOKUP(C122,'EUROSTAT-Code'!$G$3:$H$532,2,0)</f>
        <v>H99_10_01</v>
      </c>
      <c r="S122" t="str">
        <f t="shared" si="4"/>
        <v>OK</v>
      </c>
    </row>
    <row r="123" spans="1:19" x14ac:dyDescent="0.35">
      <c r="A123" t="str">
        <f>IF(OR(ISBLANK(VLOOKUP(B123,BigMovers!$A$2:$C$226,3,0)),ISNA(VLOOKUP(B123,BigMovers!$A$2:$C$226,3,0))),"",VLOOKUP(B123,BigMovers!$A$2:$C$226,3,0))</f>
        <v/>
      </c>
      <c r="B123" s="4" t="s">
        <v>179</v>
      </c>
      <c r="C123" s="4" t="s">
        <v>1230</v>
      </c>
      <c r="D123" s="131">
        <v>15</v>
      </c>
      <c r="E123" s="137">
        <v>0</v>
      </c>
      <c r="F123" s="137"/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15</v>
      </c>
      <c r="O123" s="132"/>
      <c r="P123" s="132"/>
      <c r="Q123" s="132">
        <v>0</v>
      </c>
      <c r="R123" t="str">
        <f>VLOOKUP(C123,'EUROSTAT-Code'!$G$3:$H$532,2,0)</f>
        <v>H99_11_01</v>
      </c>
      <c r="S123" t="str">
        <f t="shared" si="4"/>
        <v>OK</v>
      </c>
    </row>
    <row r="124" spans="1:19" x14ac:dyDescent="0.35">
      <c r="A124" t="str">
        <f>IF(OR(ISBLANK(VLOOKUP(B124,BigMovers!$A$2:$C$226,3,0)),ISNA(VLOOKUP(B124,BigMovers!$A$2:$C$226,3,0))),"",VLOOKUP(B124,BigMovers!$A$2:$C$226,3,0))</f>
        <v/>
      </c>
      <c r="B124" s="6" t="s">
        <v>181</v>
      </c>
      <c r="C124" s="6" t="s">
        <v>1232</v>
      </c>
      <c r="D124" s="133">
        <v>50</v>
      </c>
      <c r="E124" s="138">
        <v>0</v>
      </c>
      <c r="F124" s="138"/>
      <c r="G124" s="134">
        <v>0</v>
      </c>
      <c r="H124" s="134">
        <v>0</v>
      </c>
      <c r="I124" s="134">
        <v>0</v>
      </c>
      <c r="J124" s="134">
        <v>0</v>
      </c>
      <c r="K124" s="134">
        <v>0</v>
      </c>
      <c r="L124" s="134">
        <v>0</v>
      </c>
      <c r="M124" s="134">
        <v>0</v>
      </c>
      <c r="N124" s="134">
        <v>45</v>
      </c>
      <c r="O124" s="134"/>
      <c r="P124" s="134"/>
      <c r="Q124" s="134">
        <v>0</v>
      </c>
      <c r="R124" t="str">
        <f>VLOOKUP(C124,'EUROSTAT-Code'!$G$3:$H$532,2,0)</f>
        <v>H99_13_01</v>
      </c>
      <c r="S124" t="str">
        <f t="shared" si="4"/>
        <v>OK</v>
      </c>
    </row>
    <row r="125" spans="1:19" x14ac:dyDescent="0.35">
      <c r="A125" t="str">
        <f>IF(OR(ISBLANK(VLOOKUP(B125,BigMovers!$A$2:$C$226,3,0)),ISNA(VLOOKUP(B125,BigMovers!$A$2:$C$226,3,0))),"",VLOOKUP(B125,BigMovers!$A$2:$C$226,3,0))</f>
        <v/>
      </c>
      <c r="B125" s="4" t="s">
        <v>182</v>
      </c>
      <c r="C125" s="4" t="s">
        <v>1233</v>
      </c>
      <c r="D125" s="131">
        <v>0</v>
      </c>
      <c r="E125" s="137">
        <v>0</v>
      </c>
      <c r="F125" s="137"/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/>
      <c r="P125" s="132"/>
      <c r="Q125" s="132">
        <v>0</v>
      </c>
      <c r="R125" t="str">
        <f>VLOOKUP(C125,'EUROSTAT-Code'!$G$3:$H$532,2,0)</f>
        <v>H99_13_03</v>
      </c>
      <c r="S125" t="str">
        <f t="shared" si="4"/>
        <v>OK</v>
      </c>
    </row>
    <row r="126" spans="1:19" x14ac:dyDescent="0.35">
      <c r="A126" t="str">
        <f>IF(OR(ISBLANK(VLOOKUP(B126,BigMovers!$A$2:$C$226,3,0)),ISNA(VLOOKUP(B126,BigMovers!$A$2:$C$226,3,0))),"",VLOOKUP(B126,BigMovers!$A$2:$C$226,3,0))</f>
        <v/>
      </c>
      <c r="B126" s="6" t="s">
        <v>184</v>
      </c>
      <c r="C126" s="6" t="s">
        <v>1995</v>
      </c>
      <c r="D126" s="133">
        <v>130</v>
      </c>
      <c r="E126" s="138">
        <v>0</v>
      </c>
      <c r="F126" s="138"/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>
        <v>0</v>
      </c>
      <c r="M126" s="134">
        <v>0</v>
      </c>
      <c r="N126" s="134">
        <v>0</v>
      </c>
      <c r="O126" s="134"/>
      <c r="P126" s="134"/>
      <c r="Q126" s="134">
        <v>130</v>
      </c>
      <c r="R126" t="e">
        <f>VLOOKUP(C126,'EUROSTAT-Code'!$G$3:$H$532,2,0)</f>
        <v>#N/A</v>
      </c>
      <c r="S126" t="e">
        <f t="shared" si="4"/>
        <v>#N/A</v>
      </c>
    </row>
    <row r="127" spans="1:19" x14ac:dyDescent="0.35">
      <c r="A127" t="str">
        <f>IF(OR(ISBLANK(VLOOKUP(B127,BigMovers!$A$2:$C$226,3,0)),ISNA(VLOOKUP(B127,BigMovers!$A$2:$C$226,3,0))),"",VLOOKUP(B127,BigMovers!$A$2:$C$226,3,0))</f>
        <v/>
      </c>
      <c r="B127" s="4" t="s">
        <v>185</v>
      </c>
      <c r="C127" s="4" t="s">
        <v>1234</v>
      </c>
      <c r="D127" s="131">
        <v>9395</v>
      </c>
      <c r="E127" s="137">
        <v>1360</v>
      </c>
      <c r="F127" s="137"/>
      <c r="G127" s="132" t="s">
        <v>1967</v>
      </c>
      <c r="H127" s="132">
        <v>575</v>
      </c>
      <c r="I127" s="132" t="s">
        <v>1967</v>
      </c>
      <c r="J127" s="132" t="s">
        <v>1967</v>
      </c>
      <c r="K127" s="132">
        <v>470</v>
      </c>
      <c r="L127" s="132">
        <v>460</v>
      </c>
      <c r="M127" s="132">
        <v>360</v>
      </c>
      <c r="N127" s="132">
        <v>2950</v>
      </c>
      <c r="O127" s="132"/>
      <c r="P127" s="132"/>
      <c r="Q127" s="132">
        <v>935</v>
      </c>
      <c r="R127" t="str">
        <f>VLOOKUP(C127,'EUROSTAT-Code'!$G$3:$H$532,2,0)</f>
        <v>H99_14_02</v>
      </c>
      <c r="S127" t="str">
        <f t="shared" si="4"/>
        <v>OK</v>
      </c>
    </row>
    <row r="128" spans="1:19" x14ac:dyDescent="0.35">
      <c r="A128" t="str">
        <f>IF(OR(ISBLANK(VLOOKUP(B128,BigMovers!$A$2:$C$226,3,0)),ISNA(VLOOKUP(B128,BigMovers!$A$2:$C$226,3,0))),"",VLOOKUP(B128,BigMovers!$A$2:$C$226,3,0))</f>
        <v/>
      </c>
      <c r="B128" s="6" t="s">
        <v>187</v>
      </c>
      <c r="C128" s="6" t="s">
        <v>1235</v>
      </c>
      <c r="D128" s="133">
        <v>130</v>
      </c>
      <c r="E128" s="138">
        <v>25</v>
      </c>
      <c r="F128" s="138"/>
      <c r="G128" s="134" t="s">
        <v>1967</v>
      </c>
      <c r="H128" s="134">
        <v>85</v>
      </c>
      <c r="I128" s="134">
        <v>10</v>
      </c>
      <c r="J128" s="134">
        <v>0</v>
      </c>
      <c r="K128" s="134">
        <v>10</v>
      </c>
      <c r="L128" s="134">
        <v>0</v>
      </c>
      <c r="M128" s="134">
        <v>0</v>
      </c>
      <c r="N128" s="134">
        <v>0</v>
      </c>
      <c r="O128" s="134"/>
      <c r="P128" s="134"/>
      <c r="Q128" s="134">
        <v>0</v>
      </c>
      <c r="R128" t="str">
        <f>VLOOKUP(C128,'EUROSTAT-Code'!$G$3:$H$532,2,0)</f>
        <v>H99_15_01</v>
      </c>
      <c r="S128" t="str">
        <f t="shared" si="4"/>
        <v>OK</v>
      </c>
    </row>
    <row r="129" spans="1:19" x14ac:dyDescent="0.35">
      <c r="A129" t="str">
        <f>IF(OR(ISBLANK(VLOOKUP(B129,BigMovers!$A$2:$C$226,3,0)),ISNA(VLOOKUP(B129,BigMovers!$A$2:$C$226,3,0))),"",VLOOKUP(B129,BigMovers!$A$2:$C$226,3,0))</f>
        <v/>
      </c>
      <c r="B129" s="4" t="s">
        <v>188</v>
      </c>
      <c r="C129" s="4" t="s">
        <v>1996</v>
      </c>
      <c r="D129" s="131">
        <v>10</v>
      </c>
      <c r="E129" s="137">
        <v>0</v>
      </c>
      <c r="F129" s="137"/>
      <c r="G129" s="132">
        <v>0</v>
      </c>
      <c r="H129" s="132">
        <v>0</v>
      </c>
      <c r="I129" s="132">
        <v>0</v>
      </c>
      <c r="J129" s="132">
        <v>0</v>
      </c>
      <c r="K129" s="132">
        <v>0</v>
      </c>
      <c r="L129" s="132">
        <v>0</v>
      </c>
      <c r="M129" s="132">
        <v>10</v>
      </c>
      <c r="N129" s="132">
        <v>0</v>
      </c>
      <c r="O129" s="132"/>
      <c r="P129" s="132"/>
      <c r="Q129" s="132">
        <v>0</v>
      </c>
      <c r="R129" t="e">
        <f>VLOOKUP(C129,'EUROSTAT-Code'!$G$3:$H$532,2,0)</f>
        <v>#N/A</v>
      </c>
      <c r="S129" t="e">
        <f t="shared" si="4"/>
        <v>#N/A</v>
      </c>
    </row>
    <row r="130" spans="1:19" x14ac:dyDescent="0.35">
      <c r="A130" t="str">
        <f>IF(OR(ISBLANK(VLOOKUP(B130,BigMovers!$A$2:$C$226,3,0)),ISNA(VLOOKUP(B130,BigMovers!$A$2:$C$226,3,0))),"",VLOOKUP(B130,BigMovers!$A$2:$C$226,3,0))</f>
        <v/>
      </c>
      <c r="B130" s="6" t="s">
        <v>189</v>
      </c>
      <c r="C130" s="6" t="s">
        <v>1238</v>
      </c>
      <c r="D130" s="133">
        <v>595</v>
      </c>
      <c r="E130" s="138">
        <v>165</v>
      </c>
      <c r="F130" s="138"/>
      <c r="G130" s="134">
        <v>80</v>
      </c>
      <c r="H130" s="134">
        <v>220</v>
      </c>
      <c r="I130" s="134">
        <v>0</v>
      </c>
      <c r="J130" s="134" t="s">
        <v>1967</v>
      </c>
      <c r="K130" s="134">
        <v>100</v>
      </c>
      <c r="L130" s="134">
        <v>15</v>
      </c>
      <c r="M130" s="134">
        <v>0</v>
      </c>
      <c r="N130" s="134">
        <v>0</v>
      </c>
      <c r="O130" s="134"/>
      <c r="P130" s="134"/>
      <c r="Q130" s="134">
        <v>0</v>
      </c>
      <c r="R130" t="str">
        <f>VLOOKUP(C130,'EUROSTAT-Code'!$G$3:$H$532,2,0)</f>
        <v>H99_16_02</v>
      </c>
      <c r="S130" t="str">
        <f t="shared" si="4"/>
        <v>OK</v>
      </c>
    </row>
    <row r="131" spans="1:19" x14ac:dyDescent="0.35">
      <c r="A131" t="str">
        <f>IF(OR(ISBLANK(VLOOKUP(B131,BigMovers!$A$2:$C$226,3,0)),ISNA(VLOOKUP(B131,BigMovers!$A$2:$C$226,3,0))),"",VLOOKUP(B131,BigMovers!$A$2:$C$226,3,0))</f>
        <v/>
      </c>
      <c r="B131" s="4" t="s">
        <v>192</v>
      </c>
      <c r="C131" s="4" t="s">
        <v>1997</v>
      </c>
      <c r="D131" s="131">
        <v>80</v>
      </c>
      <c r="E131" s="137">
        <v>15</v>
      </c>
      <c r="F131" s="137"/>
      <c r="G131" s="132" t="s">
        <v>1967</v>
      </c>
      <c r="H131" s="132" t="s">
        <v>1967</v>
      </c>
      <c r="I131" s="132" t="s">
        <v>1967</v>
      </c>
      <c r="J131" s="132" t="s">
        <v>1967</v>
      </c>
      <c r="K131" s="132">
        <v>5</v>
      </c>
      <c r="L131" s="132">
        <v>20</v>
      </c>
      <c r="M131" s="132">
        <v>0</v>
      </c>
      <c r="N131" s="132" t="s">
        <v>1967</v>
      </c>
      <c r="O131" s="132"/>
      <c r="P131" s="132"/>
      <c r="Q131" s="132">
        <v>0</v>
      </c>
      <c r="R131" t="e">
        <f>VLOOKUP(C131,'EUROSTAT-Code'!$G$3:$H$532,2,0)</f>
        <v>#N/A</v>
      </c>
      <c r="S131" t="e">
        <f t="shared" si="4"/>
        <v>#N/A</v>
      </c>
    </row>
    <row r="132" spans="1:19" x14ac:dyDescent="0.35">
      <c r="A132" t="str">
        <f>IF(OR(ISBLANK(VLOOKUP(B132,BigMovers!$A$2:$C$226,3,0)),ISNA(VLOOKUP(B132,BigMovers!$A$2:$C$226,3,0))),"",VLOOKUP(B132,BigMovers!$A$2:$C$226,3,0))</f>
        <v/>
      </c>
      <c r="B132" s="6" t="s">
        <v>193</v>
      </c>
      <c r="C132" s="6" t="s">
        <v>1241</v>
      </c>
      <c r="D132" s="133">
        <v>5</v>
      </c>
      <c r="E132" s="138" t="s">
        <v>1967</v>
      </c>
      <c r="F132" s="138"/>
      <c r="G132" s="134">
        <v>0</v>
      </c>
      <c r="H132" s="134">
        <v>0</v>
      </c>
      <c r="I132" s="134">
        <v>0</v>
      </c>
      <c r="J132" s="134">
        <v>0</v>
      </c>
      <c r="K132" s="134">
        <v>0</v>
      </c>
      <c r="L132" s="134">
        <v>5</v>
      </c>
      <c r="M132" s="134">
        <v>0</v>
      </c>
      <c r="N132" s="134">
        <v>0</v>
      </c>
      <c r="O132" s="134"/>
      <c r="P132" s="134"/>
      <c r="Q132" s="134">
        <v>0</v>
      </c>
      <c r="R132" t="str">
        <f>VLOOKUP(C132,'EUROSTAT-Code'!$G$3:$H$532,2,0)</f>
        <v>H99_18_02</v>
      </c>
      <c r="S132" t="str">
        <f t="shared" si="4"/>
        <v>OK</v>
      </c>
    </row>
    <row r="133" spans="1:19" x14ac:dyDescent="0.35">
      <c r="A133" t="str">
        <f>IF(OR(ISBLANK(VLOOKUP(B133,BigMovers!$A$2:$C$226,3,0)),ISNA(VLOOKUP(B133,BigMovers!$A$2:$C$226,3,0))),"",VLOOKUP(B133,BigMovers!$A$2:$C$226,3,0))</f>
        <v/>
      </c>
      <c r="B133" s="4" t="s">
        <v>682</v>
      </c>
      <c r="C133" s="4" t="s">
        <v>1242</v>
      </c>
      <c r="D133" s="131">
        <v>5</v>
      </c>
      <c r="E133" s="137">
        <v>0</v>
      </c>
      <c r="F133" s="137"/>
      <c r="G133" s="132" t="s">
        <v>1967</v>
      </c>
      <c r="H133" s="132">
        <v>0</v>
      </c>
      <c r="I133" s="132">
        <v>0</v>
      </c>
      <c r="J133" s="132">
        <v>0</v>
      </c>
      <c r="K133" s="132">
        <v>0</v>
      </c>
      <c r="L133" s="132">
        <v>0</v>
      </c>
      <c r="M133" s="132">
        <v>0</v>
      </c>
      <c r="N133" s="132">
        <v>0</v>
      </c>
      <c r="O133" s="132"/>
      <c r="P133" s="132"/>
      <c r="Q133" s="132">
        <v>0</v>
      </c>
      <c r="R133" t="str">
        <f>VLOOKUP(C133,'EUROSTAT-Code'!$G$3:$H$532,2,0)</f>
        <v>H99_18_03</v>
      </c>
      <c r="S133" t="str">
        <f t="shared" si="4"/>
        <v>OK</v>
      </c>
    </row>
    <row r="134" spans="1:19" x14ac:dyDescent="0.35">
      <c r="A134" t="str">
        <f>IF(OR(ISBLANK(VLOOKUP(B134,BigMovers!$A$2:$C$226,3,0)),ISNA(VLOOKUP(B134,BigMovers!$A$2:$C$226,3,0))),"",VLOOKUP(B134,BigMovers!$A$2:$C$226,3,0))</f>
        <v/>
      </c>
      <c r="B134" s="6" t="s">
        <v>357</v>
      </c>
      <c r="C134" s="6" t="s">
        <v>1243</v>
      </c>
      <c r="D134" s="133">
        <v>55</v>
      </c>
      <c r="E134" s="138" t="s">
        <v>1967</v>
      </c>
      <c r="F134" s="138"/>
      <c r="G134" s="134" t="s">
        <v>1967</v>
      </c>
      <c r="H134" s="134" t="s">
        <v>1967</v>
      </c>
      <c r="I134" s="134" t="s">
        <v>1967</v>
      </c>
      <c r="J134" s="134" t="s">
        <v>1967</v>
      </c>
      <c r="K134" s="134" t="s">
        <v>1967</v>
      </c>
      <c r="L134" s="134" t="s">
        <v>1967</v>
      </c>
      <c r="M134" s="134">
        <v>0</v>
      </c>
      <c r="N134" s="134" t="s">
        <v>1967</v>
      </c>
      <c r="O134" s="134"/>
      <c r="P134" s="134"/>
      <c r="Q134" s="134">
        <v>0</v>
      </c>
      <c r="R134" t="str">
        <f>VLOOKUP(C134,'EUROSTAT-Code'!$G$3:$H$532,2,0)</f>
        <v>H99_18_04</v>
      </c>
      <c r="S134" t="str">
        <f t="shared" si="4"/>
        <v>OK</v>
      </c>
    </row>
    <row r="135" spans="1:19" x14ac:dyDescent="0.35">
      <c r="A135" t="str">
        <f>IF(OR(ISBLANK(VLOOKUP(B135,BigMovers!$A$2:$C$226,3,0)),ISNA(VLOOKUP(B135,BigMovers!$A$2:$C$226,3,0))),"",VLOOKUP(B135,BigMovers!$A$2:$C$226,3,0))</f>
        <v/>
      </c>
      <c r="B135" s="4" t="s">
        <v>197</v>
      </c>
      <c r="C135" s="4" t="s">
        <v>1244</v>
      </c>
      <c r="D135" s="131">
        <v>965</v>
      </c>
      <c r="E135" s="137">
        <v>90</v>
      </c>
      <c r="F135" s="137"/>
      <c r="G135" s="132" t="s">
        <v>1967</v>
      </c>
      <c r="H135" s="132" t="s">
        <v>1967</v>
      </c>
      <c r="I135" s="132">
        <v>50</v>
      </c>
      <c r="J135" s="132" t="s">
        <v>1967</v>
      </c>
      <c r="K135" s="132">
        <v>25</v>
      </c>
      <c r="L135" s="132" t="s">
        <v>1967</v>
      </c>
      <c r="M135" s="132">
        <v>0</v>
      </c>
      <c r="N135" s="132">
        <v>175</v>
      </c>
      <c r="O135" s="132"/>
      <c r="P135" s="132"/>
      <c r="Q135" s="132">
        <v>0</v>
      </c>
      <c r="R135" t="str">
        <f>VLOOKUP(C135,'EUROSTAT-Code'!$G$3:$H$532,2,0)</f>
        <v>H99_19_02</v>
      </c>
      <c r="S135" t="str">
        <f t="shared" ref="S135:S166" si="5">IF(B135=R135,"OK","FALSE")</f>
        <v>OK</v>
      </c>
    </row>
    <row r="136" spans="1:19" x14ac:dyDescent="0.35">
      <c r="A136" t="str">
        <f>IF(OR(ISBLANK(VLOOKUP(B136,BigMovers!$A$2:$C$226,3,0)),ISNA(VLOOKUP(B136,BigMovers!$A$2:$C$226,3,0))),"",VLOOKUP(B136,BigMovers!$A$2:$C$226,3,0))</f>
        <v/>
      </c>
      <c r="B136" s="6" t="s">
        <v>199</v>
      </c>
      <c r="C136" s="6" t="s">
        <v>1245</v>
      </c>
      <c r="D136" s="133">
        <v>30</v>
      </c>
      <c r="E136" s="138" t="s">
        <v>1967</v>
      </c>
      <c r="F136" s="138"/>
      <c r="G136" s="134">
        <v>0</v>
      </c>
      <c r="H136" s="134">
        <v>0</v>
      </c>
      <c r="I136" s="134" t="s">
        <v>1967</v>
      </c>
      <c r="J136" s="134" t="s">
        <v>1967</v>
      </c>
      <c r="K136" s="134">
        <v>0</v>
      </c>
      <c r="L136" s="134">
        <v>0</v>
      </c>
      <c r="M136" s="134">
        <v>0</v>
      </c>
      <c r="N136" s="134">
        <v>5</v>
      </c>
      <c r="O136" s="134"/>
      <c r="P136" s="134"/>
      <c r="Q136" s="134">
        <v>0</v>
      </c>
      <c r="R136" t="str">
        <f>VLOOKUP(C136,'EUROSTAT-Code'!$G$3:$H$532,2,0)</f>
        <v>H99_19_03</v>
      </c>
      <c r="S136" t="str">
        <f t="shared" si="5"/>
        <v>OK</v>
      </c>
    </row>
    <row r="137" spans="1:19" x14ac:dyDescent="0.35">
      <c r="A137" t="str">
        <f>IF(OR(ISBLANK(VLOOKUP(B137,BigMovers!$A$2:$C$226,3,0)),ISNA(VLOOKUP(B137,BigMovers!$A$2:$C$226,3,0))),"",VLOOKUP(B137,BigMovers!$A$2:$C$226,3,0))</f>
        <v>x</v>
      </c>
      <c r="B137" s="4" t="s">
        <v>201</v>
      </c>
      <c r="C137" s="4" t="s">
        <v>1246</v>
      </c>
      <c r="D137" s="131">
        <v>465</v>
      </c>
      <c r="E137" s="137" t="s">
        <v>1967</v>
      </c>
      <c r="F137" s="137"/>
      <c r="G137" s="132">
        <v>0</v>
      </c>
      <c r="H137" s="132">
        <v>0</v>
      </c>
      <c r="I137" s="132">
        <v>0</v>
      </c>
      <c r="J137" s="132">
        <v>0</v>
      </c>
      <c r="K137" s="132">
        <v>0</v>
      </c>
      <c r="L137" s="132">
        <v>465</v>
      </c>
      <c r="M137" s="132">
        <v>0</v>
      </c>
      <c r="N137" s="132">
        <v>0</v>
      </c>
      <c r="O137" s="132"/>
      <c r="P137" s="132"/>
      <c r="Q137" s="132">
        <v>0</v>
      </c>
      <c r="R137" t="str">
        <f>VLOOKUP(C137,'EUROSTAT-Code'!$G$3:$H$532,2,0)</f>
        <v>H99_20_01</v>
      </c>
      <c r="S137" t="str">
        <f t="shared" si="5"/>
        <v>OK</v>
      </c>
    </row>
    <row r="138" spans="1:19" x14ac:dyDescent="0.35">
      <c r="A138" t="str">
        <f>IF(OR(ISBLANK(VLOOKUP(B138,BigMovers!$A$2:$C$226,3,0)),ISNA(VLOOKUP(B138,BigMovers!$A$2:$C$226,3,0))),"",VLOOKUP(B138,BigMovers!$A$2:$C$226,3,0))</f>
        <v/>
      </c>
      <c r="B138" s="6" t="s">
        <v>203</v>
      </c>
      <c r="C138" s="6" t="s">
        <v>1247</v>
      </c>
      <c r="D138" s="133">
        <v>75</v>
      </c>
      <c r="E138" s="138">
        <v>5</v>
      </c>
      <c r="F138" s="138"/>
      <c r="G138" s="134">
        <v>0</v>
      </c>
      <c r="H138" s="134">
        <v>0</v>
      </c>
      <c r="I138" s="134" t="s">
        <v>1967</v>
      </c>
      <c r="J138" s="134" t="s">
        <v>1967</v>
      </c>
      <c r="K138" s="134" t="s">
        <v>1967</v>
      </c>
      <c r="L138" s="134">
        <v>0</v>
      </c>
      <c r="M138" s="134">
        <v>0</v>
      </c>
      <c r="N138" s="134">
        <v>20</v>
      </c>
      <c r="O138" s="134"/>
      <c r="P138" s="134"/>
      <c r="Q138" s="134">
        <v>0</v>
      </c>
      <c r="R138" t="str">
        <f>VLOOKUP(C138,'EUROSTAT-Code'!$G$3:$H$532,2,0)</f>
        <v>H99_21_01</v>
      </c>
      <c r="S138" t="str">
        <f t="shared" si="5"/>
        <v>OK</v>
      </c>
    </row>
    <row r="139" spans="1:19" x14ac:dyDescent="0.35">
      <c r="A139" t="str">
        <f>IF(OR(ISBLANK(VLOOKUP(B139,BigMovers!$A$2:$C$226,3,0)),ISNA(VLOOKUP(B139,BigMovers!$A$2:$C$226,3,0))),"",VLOOKUP(B139,BigMovers!$A$2:$C$226,3,0))</f>
        <v/>
      </c>
      <c r="B139" s="4" t="s">
        <v>205</v>
      </c>
      <c r="C139" s="4" t="s">
        <v>1249</v>
      </c>
      <c r="D139" s="131">
        <v>2685</v>
      </c>
      <c r="E139" s="137">
        <v>675</v>
      </c>
      <c r="F139" s="137"/>
      <c r="G139" s="132">
        <v>0</v>
      </c>
      <c r="H139" s="132">
        <v>205</v>
      </c>
      <c r="I139" s="132">
        <v>0</v>
      </c>
      <c r="J139" s="132">
        <v>0</v>
      </c>
      <c r="K139" s="132">
        <v>115</v>
      </c>
      <c r="L139" s="132">
        <v>0</v>
      </c>
      <c r="M139" s="132">
        <v>1650</v>
      </c>
      <c r="N139" s="132">
        <v>0</v>
      </c>
      <c r="O139" s="132"/>
      <c r="P139" s="132"/>
      <c r="Q139" s="132">
        <v>0</v>
      </c>
      <c r="R139" t="str">
        <f>VLOOKUP(C139,'EUROSTAT-Code'!$G$3:$H$532,2,0)</f>
        <v>H99_22_02</v>
      </c>
      <c r="S139" t="str">
        <f t="shared" si="5"/>
        <v>OK</v>
      </c>
    </row>
    <row r="140" spans="1:19" x14ac:dyDescent="0.35">
      <c r="A140" t="str">
        <f>IF(OR(ISBLANK(VLOOKUP(B140,BigMovers!$A$2:$C$226,3,0)),ISNA(VLOOKUP(B140,BigMovers!$A$2:$C$226,3,0))),"",VLOOKUP(B140,BigMovers!$A$2:$C$226,3,0))</f>
        <v/>
      </c>
      <c r="B140" s="6" t="s">
        <v>207</v>
      </c>
      <c r="C140" s="6" t="s">
        <v>1998</v>
      </c>
      <c r="D140" s="133">
        <v>90</v>
      </c>
      <c r="E140" s="138">
        <v>20</v>
      </c>
      <c r="F140" s="138"/>
      <c r="G140" s="134" t="s">
        <v>1967</v>
      </c>
      <c r="H140" s="134">
        <v>10</v>
      </c>
      <c r="I140" s="134">
        <v>15</v>
      </c>
      <c r="J140" s="134">
        <v>5</v>
      </c>
      <c r="K140" s="134">
        <v>10</v>
      </c>
      <c r="L140" s="134">
        <v>0</v>
      </c>
      <c r="M140" s="134">
        <v>5</v>
      </c>
      <c r="N140" s="134">
        <v>0</v>
      </c>
      <c r="O140" s="134"/>
      <c r="P140" s="134"/>
      <c r="Q140" s="134">
        <v>15</v>
      </c>
      <c r="R140" t="e">
        <f>VLOOKUP(C140,'EUROSTAT-Code'!$G$3:$H$532,2,0)</f>
        <v>#N/A</v>
      </c>
      <c r="S140" t="e">
        <f t="shared" si="5"/>
        <v>#N/A</v>
      </c>
    </row>
    <row r="141" spans="1:19" x14ac:dyDescent="0.35">
      <c r="A141" t="str">
        <f>IF(OR(ISBLANK(VLOOKUP(B141,BigMovers!$A$2:$C$226,3,0)),ISNA(VLOOKUP(B141,BigMovers!$A$2:$C$226,3,0))),"",VLOOKUP(B141,BigMovers!$A$2:$C$226,3,0))</f>
        <v/>
      </c>
      <c r="B141" s="4" t="s">
        <v>209</v>
      </c>
      <c r="C141" s="4" t="s">
        <v>1253</v>
      </c>
      <c r="D141" s="131">
        <v>10</v>
      </c>
      <c r="E141" s="137">
        <v>5</v>
      </c>
      <c r="F141" s="137"/>
      <c r="G141" s="132">
        <v>0</v>
      </c>
      <c r="H141" s="132" t="s">
        <v>1967</v>
      </c>
      <c r="I141" s="132">
        <v>0</v>
      </c>
      <c r="J141" s="132">
        <v>0</v>
      </c>
      <c r="K141" s="132">
        <v>5</v>
      </c>
      <c r="L141" s="132">
        <v>0</v>
      </c>
      <c r="M141" s="132">
        <v>0</v>
      </c>
      <c r="N141" s="132">
        <v>0</v>
      </c>
      <c r="O141" s="132"/>
      <c r="P141" s="132"/>
      <c r="Q141" s="132">
        <v>0</v>
      </c>
      <c r="R141" t="str">
        <f>VLOOKUP(C141,'EUROSTAT-Code'!$G$3:$H$532,2,0)</f>
        <v>H99_25_01</v>
      </c>
      <c r="S141" t="str">
        <f t="shared" si="5"/>
        <v>OK</v>
      </c>
    </row>
    <row r="142" spans="1:19" x14ac:dyDescent="0.35">
      <c r="A142" t="str">
        <f>IF(OR(ISBLANK(VLOOKUP(B142,BigMovers!$A$2:$C$226,3,0)),ISNA(VLOOKUP(B142,BigMovers!$A$2:$C$226,3,0))),"",VLOOKUP(B142,BigMovers!$A$2:$C$226,3,0))</f>
        <v/>
      </c>
      <c r="B142" s="6" t="s">
        <v>210</v>
      </c>
      <c r="C142" s="6" t="s">
        <v>1999</v>
      </c>
      <c r="D142" s="133">
        <v>45</v>
      </c>
      <c r="E142" s="138" t="s">
        <v>1967</v>
      </c>
      <c r="F142" s="138"/>
      <c r="G142" s="134">
        <v>0</v>
      </c>
      <c r="H142" s="134">
        <v>0</v>
      </c>
      <c r="I142" s="134">
        <v>0</v>
      </c>
      <c r="J142" s="134">
        <v>0</v>
      </c>
      <c r="K142" s="134">
        <v>0</v>
      </c>
      <c r="L142" s="134" t="s">
        <v>1967</v>
      </c>
      <c r="M142" s="134" t="s">
        <v>1967</v>
      </c>
      <c r="N142" s="134">
        <v>45</v>
      </c>
      <c r="O142" s="134"/>
      <c r="P142" s="134"/>
      <c r="Q142" s="134">
        <v>0</v>
      </c>
      <c r="R142" t="e">
        <f>VLOOKUP(C142,'EUROSTAT-Code'!$G$3:$H$532,2,0)</f>
        <v>#N/A</v>
      </c>
      <c r="S142" t="e">
        <f t="shared" si="5"/>
        <v>#N/A</v>
      </c>
    </row>
    <row r="143" spans="1:19" x14ac:dyDescent="0.35">
      <c r="A143" t="str">
        <f>IF(OR(ISBLANK(VLOOKUP(B143,BigMovers!$A$2:$C$226,3,0)),ISNA(VLOOKUP(B143,BigMovers!$A$2:$C$226,3,0))),"",VLOOKUP(B143,BigMovers!$A$2:$C$226,3,0))</f>
        <v/>
      </c>
      <c r="B143" s="4" t="s">
        <v>211</v>
      </c>
      <c r="C143" s="4" t="s">
        <v>2000</v>
      </c>
      <c r="D143" s="131">
        <v>750</v>
      </c>
      <c r="E143" s="137" t="s">
        <v>1967</v>
      </c>
      <c r="F143" s="137"/>
      <c r="G143" s="132" t="s">
        <v>1967</v>
      </c>
      <c r="H143" s="132" t="s">
        <v>1967</v>
      </c>
      <c r="I143" s="132">
        <v>0</v>
      </c>
      <c r="J143" s="132">
        <v>0</v>
      </c>
      <c r="K143" s="132" t="s">
        <v>1967</v>
      </c>
      <c r="L143" s="132">
        <v>0</v>
      </c>
      <c r="M143" s="132">
        <v>0</v>
      </c>
      <c r="N143" s="132">
        <v>725</v>
      </c>
      <c r="O143" s="132"/>
      <c r="P143" s="132"/>
      <c r="Q143" s="132">
        <v>0</v>
      </c>
      <c r="R143" t="e">
        <f>VLOOKUP(C143,'EUROSTAT-Code'!$G$3:$H$532,2,0)</f>
        <v>#N/A</v>
      </c>
      <c r="S143" t="e">
        <f t="shared" si="5"/>
        <v>#N/A</v>
      </c>
    </row>
    <row r="144" spans="1:19" x14ac:dyDescent="0.35">
      <c r="A144" t="str">
        <f>IF(OR(ISBLANK(VLOOKUP(B144,BigMovers!$A$2:$C$226,3,0)),ISNA(VLOOKUP(B144,BigMovers!$A$2:$C$226,3,0))),"",VLOOKUP(B144,BigMovers!$A$2:$C$226,3,0))</f>
        <v>x</v>
      </c>
      <c r="B144" s="6" t="s">
        <v>213</v>
      </c>
      <c r="C144" s="6" t="s">
        <v>1256</v>
      </c>
      <c r="D144" s="133">
        <v>515</v>
      </c>
      <c r="E144" s="138">
        <v>0</v>
      </c>
      <c r="F144" s="138"/>
      <c r="G144" s="134">
        <v>0</v>
      </c>
      <c r="H144" s="134">
        <v>0</v>
      </c>
      <c r="I144" s="134">
        <v>0</v>
      </c>
      <c r="J144" s="134">
        <v>0</v>
      </c>
      <c r="K144" s="134">
        <v>0</v>
      </c>
      <c r="L144" s="134">
        <v>0</v>
      </c>
      <c r="M144" s="134">
        <v>0</v>
      </c>
      <c r="N144" s="134">
        <v>510</v>
      </c>
      <c r="O144" s="134"/>
      <c r="P144" s="134"/>
      <c r="Q144" s="134">
        <v>0</v>
      </c>
      <c r="R144" t="str">
        <f>VLOOKUP(C144,'EUROSTAT-Code'!$G$3:$H$532,2,0)</f>
        <v>H99_26_02</v>
      </c>
      <c r="S144" t="str">
        <f t="shared" si="5"/>
        <v>OK</v>
      </c>
    </row>
    <row r="145" spans="1:19" x14ac:dyDescent="0.35">
      <c r="A145" t="str">
        <f>IF(OR(ISBLANK(VLOOKUP(B145,BigMovers!$A$2:$C$226,3,0)),ISNA(VLOOKUP(B145,BigMovers!$A$2:$C$226,3,0))),"",VLOOKUP(B145,BigMovers!$A$2:$C$226,3,0))</f>
        <v>x</v>
      </c>
      <c r="B145" s="4" t="s">
        <v>215</v>
      </c>
      <c r="C145" s="4" t="s">
        <v>1257</v>
      </c>
      <c r="D145" s="131">
        <v>90</v>
      </c>
      <c r="E145" s="137">
        <v>0</v>
      </c>
      <c r="F145" s="137"/>
      <c r="G145" s="132">
        <v>0</v>
      </c>
      <c r="H145" s="132">
        <v>0</v>
      </c>
      <c r="I145" s="132">
        <v>0</v>
      </c>
      <c r="J145" s="132">
        <v>0</v>
      </c>
      <c r="K145" s="132">
        <v>0</v>
      </c>
      <c r="L145" s="132">
        <v>0</v>
      </c>
      <c r="M145" s="132">
        <v>0</v>
      </c>
      <c r="N145" s="132">
        <v>90</v>
      </c>
      <c r="O145" s="132"/>
      <c r="P145" s="132"/>
      <c r="Q145" s="132">
        <v>0</v>
      </c>
      <c r="R145" t="str">
        <f>VLOOKUP(C145,'EUROSTAT-Code'!$G$3:$H$532,2,0)</f>
        <v>H99_26_03</v>
      </c>
      <c r="S145" t="str">
        <f t="shared" si="5"/>
        <v>OK</v>
      </c>
    </row>
    <row r="146" spans="1:19" x14ac:dyDescent="0.35">
      <c r="A146" t="str">
        <f>IF(OR(ISBLANK(VLOOKUP(B146,BigMovers!$A$2:$C$226,3,0)),ISNA(VLOOKUP(B146,BigMovers!$A$2:$C$226,3,0))),"",VLOOKUP(B146,BigMovers!$A$2:$C$226,3,0))</f>
        <v/>
      </c>
      <c r="B146" s="6" t="s">
        <v>217</v>
      </c>
      <c r="C146" s="6" t="s">
        <v>1260</v>
      </c>
      <c r="D146" s="133">
        <v>80</v>
      </c>
      <c r="E146" s="138">
        <v>0</v>
      </c>
      <c r="F146" s="138"/>
      <c r="G146" s="134">
        <v>0</v>
      </c>
      <c r="H146" s="134">
        <v>0</v>
      </c>
      <c r="I146" s="134">
        <v>0</v>
      </c>
      <c r="J146" s="134">
        <v>0</v>
      </c>
      <c r="K146" s="134">
        <v>0</v>
      </c>
      <c r="L146" s="134">
        <v>70</v>
      </c>
      <c r="M146" s="134">
        <v>5</v>
      </c>
      <c r="N146" s="134">
        <v>0</v>
      </c>
      <c r="O146" s="134"/>
      <c r="P146" s="134"/>
      <c r="Q146" s="134">
        <v>0</v>
      </c>
      <c r="R146" t="str">
        <f>VLOOKUP(C146,'EUROSTAT-Code'!$G$3:$H$532,2,0)</f>
        <v>H99_99_03</v>
      </c>
      <c r="S146" t="str">
        <f t="shared" si="5"/>
        <v>OK</v>
      </c>
    </row>
    <row r="147" spans="1:19" x14ac:dyDescent="0.35">
      <c r="A147" t="str">
        <f>IF(OR(ISBLANK(VLOOKUP(B147,BigMovers!$A$2:$C$226,3,0)),ISNA(VLOOKUP(B147,BigMovers!$A$2:$C$226,3,0))),"",VLOOKUP(B147,BigMovers!$A$2:$C$226,3,0))</f>
        <v/>
      </c>
      <c r="B147" s="4" t="s">
        <v>699</v>
      </c>
      <c r="C147" s="4" t="s">
        <v>2001</v>
      </c>
      <c r="D147" s="131">
        <v>0</v>
      </c>
      <c r="E147" s="137">
        <v>0</v>
      </c>
      <c r="F147" s="137"/>
      <c r="G147" s="132">
        <v>0</v>
      </c>
      <c r="H147" s="132">
        <v>0</v>
      </c>
      <c r="I147" s="132">
        <v>0</v>
      </c>
      <c r="J147" s="132">
        <v>0</v>
      </c>
      <c r="K147" s="132">
        <v>0</v>
      </c>
      <c r="L147" s="132">
        <v>0</v>
      </c>
      <c r="M147" s="132">
        <v>0</v>
      </c>
      <c r="N147" s="132">
        <v>0</v>
      </c>
      <c r="O147" s="132"/>
      <c r="P147" s="132"/>
      <c r="Q147" s="132">
        <v>0</v>
      </c>
      <c r="R147" t="e">
        <f>VLOOKUP(C147,'EUROSTAT-Code'!$G$3:$H$532,2,0)</f>
        <v>#N/A</v>
      </c>
      <c r="S147" t="e">
        <f t="shared" si="5"/>
        <v>#N/A</v>
      </c>
    </row>
    <row r="148" spans="1:19" x14ac:dyDescent="0.35">
      <c r="A148" t="str">
        <f>IF(OR(ISBLANK(VLOOKUP(B148,BigMovers!$A$2:$C$226,3,0)),ISNA(VLOOKUP(B148,BigMovers!$A$2:$C$226,3,0))),"",VLOOKUP(B148,BigMovers!$A$2:$C$226,3,0))</f>
        <v/>
      </c>
      <c r="B148" s="8" t="s">
        <v>219</v>
      </c>
      <c r="C148" s="8" t="s">
        <v>220</v>
      </c>
      <c r="D148" s="135">
        <v>24360</v>
      </c>
      <c r="E148" s="139"/>
      <c r="F148" s="139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>
        <v>135</v>
      </c>
      <c r="R148" t="e">
        <f>VLOOKUP(C148,'EUROSTAT-Code'!$G$3:$H$532,2,0)</f>
        <v>#N/A</v>
      </c>
      <c r="S148" t="e">
        <f t="shared" si="5"/>
        <v>#N/A</v>
      </c>
    </row>
    <row r="149" spans="1:19" x14ac:dyDescent="0.35">
      <c r="A149" t="str">
        <f>IF(OR(ISBLANK(VLOOKUP(B149,BigMovers!$A$2:$C$226,3,0)),ISNA(VLOOKUP(B149,BigMovers!$A$2:$C$226,3,0))),"",VLOOKUP(B149,BigMovers!$A$2:$C$226,3,0))</f>
        <v>x</v>
      </c>
      <c r="B149" s="4" t="s">
        <v>221</v>
      </c>
      <c r="C149" s="4" t="s">
        <v>2002</v>
      </c>
      <c r="D149" s="131">
        <v>0</v>
      </c>
      <c r="E149" s="137">
        <v>0</v>
      </c>
      <c r="F149" s="137"/>
      <c r="G149" s="132">
        <v>0</v>
      </c>
      <c r="H149" s="132">
        <v>0</v>
      </c>
      <c r="I149" s="132">
        <v>0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  <c r="O149" s="132"/>
      <c r="P149" s="132"/>
      <c r="Q149" s="132">
        <v>0</v>
      </c>
      <c r="R149" t="e">
        <f>VLOOKUP(C149,'EUROSTAT-Code'!$G$3:$H$532,2,0)</f>
        <v>#N/A</v>
      </c>
      <c r="S149" t="e">
        <f t="shared" si="5"/>
        <v>#N/A</v>
      </c>
    </row>
    <row r="150" spans="1:19" x14ac:dyDescent="0.35">
      <c r="A150" t="str">
        <f>IF(OR(ISBLANK(VLOOKUP(B150,BigMovers!$A$2:$C$226,3,0)),ISNA(VLOOKUP(B150,BigMovers!$A$2:$C$226,3,0))),"",VLOOKUP(B150,BigMovers!$A$2:$C$226,3,0))</f>
        <v>x</v>
      </c>
      <c r="B150" s="6" t="s">
        <v>222</v>
      </c>
      <c r="C150" s="6" t="s">
        <v>2003</v>
      </c>
      <c r="D150" s="133">
        <v>45</v>
      </c>
      <c r="E150" s="138">
        <v>10</v>
      </c>
      <c r="F150" s="138"/>
      <c r="G150" s="134">
        <v>0</v>
      </c>
      <c r="H150" s="134">
        <v>0</v>
      </c>
      <c r="I150" s="134" t="s">
        <v>1967</v>
      </c>
      <c r="J150" s="134">
        <v>0</v>
      </c>
      <c r="K150" s="134" t="s">
        <v>1967</v>
      </c>
      <c r="L150" s="134">
        <v>20</v>
      </c>
      <c r="M150" s="134">
        <v>0</v>
      </c>
      <c r="N150" s="134">
        <v>10</v>
      </c>
      <c r="O150" s="134"/>
      <c r="P150" s="134"/>
      <c r="Q150" s="134">
        <v>0</v>
      </c>
      <c r="R150" t="e">
        <f>VLOOKUP(C150,'EUROSTAT-Code'!$G$3:$H$532,2,0)</f>
        <v>#N/A</v>
      </c>
      <c r="S150" t="e">
        <f t="shared" si="5"/>
        <v>#N/A</v>
      </c>
    </row>
    <row r="151" spans="1:19" x14ac:dyDescent="0.35">
      <c r="A151" t="str">
        <f>IF(OR(ISBLANK(VLOOKUP(B151,BigMovers!$A$2:$C$226,3,0)),ISNA(VLOOKUP(B151,BigMovers!$A$2:$C$226,3,0))),"",VLOOKUP(B151,BigMovers!$A$2:$C$226,3,0))</f>
        <v/>
      </c>
      <c r="B151" s="4" t="s">
        <v>224</v>
      </c>
      <c r="C151" s="4" t="s">
        <v>2004</v>
      </c>
      <c r="D151" s="131">
        <v>5</v>
      </c>
      <c r="E151" s="137">
        <v>0</v>
      </c>
      <c r="F151" s="137"/>
      <c r="G151" s="132">
        <v>0</v>
      </c>
      <c r="H151" s="132">
        <v>0</v>
      </c>
      <c r="I151" s="132" t="s">
        <v>1967</v>
      </c>
      <c r="J151" s="132" t="s">
        <v>1967</v>
      </c>
      <c r="K151" s="132">
        <v>0</v>
      </c>
      <c r="L151" s="132">
        <v>0</v>
      </c>
      <c r="M151" s="132">
        <v>0</v>
      </c>
      <c r="N151" s="132">
        <v>0</v>
      </c>
      <c r="O151" s="132"/>
      <c r="P151" s="132"/>
      <c r="Q151" s="132">
        <v>0</v>
      </c>
      <c r="R151" t="e">
        <f>VLOOKUP(C151,'EUROSTAT-Code'!$G$3:$H$532,2,0)</f>
        <v>#N/A</v>
      </c>
      <c r="S151" t="e">
        <f t="shared" si="5"/>
        <v>#N/A</v>
      </c>
    </row>
    <row r="152" spans="1:19" x14ac:dyDescent="0.35">
      <c r="A152" t="str">
        <f>IF(OR(ISBLANK(VLOOKUP(B152,BigMovers!$A$2:$C$226,3,0)),ISNA(VLOOKUP(B152,BigMovers!$A$2:$C$226,3,0))),"",VLOOKUP(B152,BigMovers!$A$2:$C$226,3,0))</f>
        <v>x</v>
      </c>
      <c r="B152" s="6" t="s">
        <v>226</v>
      </c>
      <c r="C152" s="6" t="s">
        <v>2005</v>
      </c>
      <c r="D152" s="133">
        <v>5</v>
      </c>
      <c r="E152" s="138">
        <v>0</v>
      </c>
      <c r="F152" s="138"/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5</v>
      </c>
      <c r="N152" s="134">
        <v>0</v>
      </c>
      <c r="O152" s="134"/>
      <c r="P152" s="134"/>
      <c r="Q152" s="134">
        <v>0</v>
      </c>
      <c r="R152" t="e">
        <f>VLOOKUP(C152,'EUROSTAT-Code'!$G$3:$H$532,2,0)</f>
        <v>#N/A</v>
      </c>
      <c r="S152" t="e">
        <f t="shared" si="5"/>
        <v>#N/A</v>
      </c>
    </row>
    <row r="153" spans="1:19" x14ac:dyDescent="0.35">
      <c r="A153" t="str">
        <f>IF(OR(ISBLANK(VLOOKUP(B153,BigMovers!$A$2:$C$226,3,0)),ISNA(VLOOKUP(B153,BigMovers!$A$2:$C$226,3,0))),"",VLOOKUP(B153,BigMovers!$A$2:$C$226,3,0))</f>
        <v>x</v>
      </c>
      <c r="B153" s="4" t="s">
        <v>228</v>
      </c>
      <c r="C153" s="4" t="s">
        <v>1275</v>
      </c>
      <c r="D153" s="131">
        <v>55</v>
      </c>
      <c r="E153" s="137">
        <v>15</v>
      </c>
      <c r="F153" s="137"/>
      <c r="G153" s="132" t="s">
        <v>1967</v>
      </c>
      <c r="H153" s="132">
        <v>5</v>
      </c>
      <c r="I153" s="132" t="s">
        <v>1967</v>
      </c>
      <c r="J153" s="132" t="s">
        <v>1967</v>
      </c>
      <c r="K153" s="132" t="s">
        <v>1967</v>
      </c>
      <c r="L153" s="132">
        <v>15</v>
      </c>
      <c r="M153" s="132">
        <v>5</v>
      </c>
      <c r="N153" s="132" t="s">
        <v>1967</v>
      </c>
      <c r="O153" s="132"/>
      <c r="P153" s="132"/>
      <c r="Q153" s="132">
        <v>0</v>
      </c>
      <c r="R153" t="str">
        <f>VLOOKUP(C153,'EUROSTAT-Code'!$G$3:$H$532,2,0)</f>
        <v>I01_01_11</v>
      </c>
      <c r="S153" t="str">
        <f t="shared" si="5"/>
        <v>OK</v>
      </c>
    </row>
    <row r="154" spans="1:19" x14ac:dyDescent="0.35">
      <c r="A154" t="str">
        <f>IF(OR(ISBLANK(VLOOKUP(B154,BigMovers!$A$2:$C$226,3,0)),ISNA(VLOOKUP(B154,BigMovers!$A$2:$C$226,3,0))),"",VLOOKUP(B154,BigMovers!$A$2:$C$226,3,0))</f>
        <v/>
      </c>
      <c r="B154" s="6" t="s">
        <v>229</v>
      </c>
      <c r="C154" s="6" t="s">
        <v>2006</v>
      </c>
      <c r="D154" s="133">
        <v>15</v>
      </c>
      <c r="E154" s="138">
        <v>5</v>
      </c>
      <c r="F154" s="138"/>
      <c r="G154" s="134">
        <v>0</v>
      </c>
      <c r="H154" s="134">
        <v>0</v>
      </c>
      <c r="I154" s="134">
        <v>0</v>
      </c>
      <c r="J154" s="134" t="s">
        <v>1967</v>
      </c>
      <c r="K154" s="134">
        <v>5</v>
      </c>
      <c r="L154" s="134">
        <v>0</v>
      </c>
      <c r="M154" s="134">
        <v>5</v>
      </c>
      <c r="N154" s="134">
        <v>0</v>
      </c>
      <c r="O154" s="134"/>
      <c r="P154" s="134"/>
      <c r="Q154" s="134">
        <v>0</v>
      </c>
      <c r="R154" t="e">
        <f>VLOOKUP(C154,'EUROSTAT-Code'!$G$3:$H$532,2,0)</f>
        <v>#N/A</v>
      </c>
      <c r="S154" t="e">
        <f t="shared" si="5"/>
        <v>#N/A</v>
      </c>
    </row>
    <row r="155" spans="1:19" x14ac:dyDescent="0.35">
      <c r="A155" t="str">
        <f>IF(OR(ISBLANK(VLOOKUP(B155,BigMovers!$A$2:$C$226,3,0)),ISNA(VLOOKUP(B155,BigMovers!$A$2:$C$226,3,0))),"",VLOOKUP(B155,BigMovers!$A$2:$C$226,3,0))</f>
        <v/>
      </c>
      <c r="B155" s="4" t="s">
        <v>230</v>
      </c>
      <c r="C155" s="4" t="s">
        <v>2008</v>
      </c>
      <c r="D155" s="131">
        <v>5</v>
      </c>
      <c r="E155" s="137">
        <v>0</v>
      </c>
      <c r="F155" s="137"/>
      <c r="G155" s="132">
        <v>0</v>
      </c>
      <c r="H155" s="132">
        <v>0</v>
      </c>
      <c r="I155" s="132">
        <v>0</v>
      </c>
      <c r="J155" s="132">
        <v>0</v>
      </c>
      <c r="K155" s="132">
        <v>0</v>
      </c>
      <c r="L155" s="132">
        <v>0</v>
      </c>
      <c r="M155" s="132">
        <v>0</v>
      </c>
      <c r="N155" s="132">
        <v>0</v>
      </c>
      <c r="O155" s="132"/>
      <c r="P155" s="132"/>
      <c r="Q155" s="132">
        <v>0</v>
      </c>
      <c r="R155" t="e">
        <f>VLOOKUP(C155,'EUROSTAT-Code'!$G$3:$H$532,2,0)</f>
        <v>#N/A</v>
      </c>
      <c r="S155" t="e">
        <f t="shared" si="5"/>
        <v>#N/A</v>
      </c>
    </row>
    <row r="156" spans="1:19" x14ac:dyDescent="0.35">
      <c r="A156" t="str">
        <f>IF(OR(ISBLANK(VLOOKUP(B156,BigMovers!$A$2:$C$226,3,0)),ISNA(VLOOKUP(B156,BigMovers!$A$2:$C$226,3,0))),"",VLOOKUP(B156,BigMovers!$A$2:$C$226,3,0))</f>
        <v>x</v>
      </c>
      <c r="B156" s="6" t="s">
        <v>232</v>
      </c>
      <c r="C156" s="6" t="s">
        <v>1288</v>
      </c>
      <c r="D156" s="133">
        <v>90</v>
      </c>
      <c r="E156" s="138" t="s">
        <v>1967</v>
      </c>
      <c r="F156" s="138"/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0</v>
      </c>
      <c r="M156" s="134">
        <v>85</v>
      </c>
      <c r="N156" s="134">
        <v>0</v>
      </c>
      <c r="O156" s="134"/>
      <c r="P156" s="134"/>
      <c r="Q156" s="134">
        <v>0</v>
      </c>
      <c r="S156" t="str">
        <f t="shared" si="5"/>
        <v>FALSE</v>
      </c>
    </row>
    <row r="157" spans="1:19" x14ac:dyDescent="0.35">
      <c r="A157" t="str">
        <f>IF(OR(ISBLANK(VLOOKUP(B157,BigMovers!$A$2:$C$226,3,0)),ISNA(VLOOKUP(B157,BigMovers!$A$2:$C$226,3,0))),"",VLOOKUP(B157,BigMovers!$A$2:$C$226,3,0))</f>
        <v>x</v>
      </c>
      <c r="B157" s="4" t="s">
        <v>302</v>
      </c>
      <c r="C157" s="4" t="s">
        <v>2020</v>
      </c>
      <c r="D157" s="131">
        <v>0</v>
      </c>
      <c r="E157" s="137">
        <v>0</v>
      </c>
      <c r="F157" s="137"/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/>
      <c r="P157" s="132"/>
      <c r="Q157" s="132">
        <v>0</v>
      </c>
      <c r="R157" t="e">
        <f>VLOOKUP(C157,'EUROSTAT-Code'!$G$3:$H$532,2,0)</f>
        <v>#N/A</v>
      </c>
      <c r="S157" t="e">
        <f t="shared" si="5"/>
        <v>#N/A</v>
      </c>
    </row>
    <row r="158" spans="1:19" x14ac:dyDescent="0.35">
      <c r="A158" t="str">
        <f>IF(OR(ISBLANK(VLOOKUP(B158,BigMovers!$A$2:$C$226,3,0)),ISNA(VLOOKUP(B158,BigMovers!$A$2:$C$226,3,0))),"",VLOOKUP(B158,BigMovers!$A$2:$C$226,3,0))</f>
        <v/>
      </c>
      <c r="B158" s="6" t="s">
        <v>238</v>
      </c>
      <c r="C158" s="6" t="s">
        <v>2021</v>
      </c>
      <c r="D158" s="133">
        <v>125</v>
      </c>
      <c r="E158" s="138">
        <v>0</v>
      </c>
      <c r="F158" s="138"/>
      <c r="G158" s="134">
        <v>0</v>
      </c>
      <c r="H158" s="134">
        <v>0</v>
      </c>
      <c r="I158" s="134">
        <v>0</v>
      </c>
      <c r="J158" s="134">
        <v>0</v>
      </c>
      <c r="K158" s="134">
        <v>0</v>
      </c>
      <c r="L158" s="134">
        <v>0</v>
      </c>
      <c r="M158" s="134">
        <v>0</v>
      </c>
      <c r="N158" s="134">
        <v>0</v>
      </c>
      <c r="O158" s="134"/>
      <c r="P158" s="134"/>
      <c r="Q158" s="134">
        <v>125</v>
      </c>
      <c r="R158" t="e">
        <f>VLOOKUP(C158,'EUROSTAT-Code'!$G$3:$H$532,2,0)</f>
        <v>#N/A</v>
      </c>
      <c r="S158" t="e">
        <f t="shared" si="5"/>
        <v>#N/A</v>
      </c>
    </row>
    <row r="159" spans="1:19" x14ac:dyDescent="0.35">
      <c r="A159" t="str">
        <f>IF(OR(ISBLANK(VLOOKUP(B159,BigMovers!$A$2:$C$226,3,0)),ISNA(VLOOKUP(B159,BigMovers!$A$2:$C$226,3,0))),"",VLOOKUP(B159,BigMovers!$A$2:$C$226,3,0))</f>
        <v/>
      </c>
      <c r="B159" s="4" t="s">
        <v>240</v>
      </c>
      <c r="C159" s="4" t="s">
        <v>1342</v>
      </c>
      <c r="D159" s="131">
        <v>15</v>
      </c>
      <c r="E159" s="137">
        <v>0</v>
      </c>
      <c r="F159" s="137"/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0</v>
      </c>
      <c r="M159" s="132">
        <v>0</v>
      </c>
      <c r="N159" s="132">
        <v>0</v>
      </c>
      <c r="O159" s="132"/>
      <c r="P159" s="132"/>
      <c r="Q159" s="132">
        <v>10</v>
      </c>
      <c r="R159" t="str">
        <f>VLOOKUP(C159,'EUROSTAT-Code'!$G$3:$H$532,2,0)</f>
        <v>I99_10_01</v>
      </c>
      <c r="S159" t="str">
        <f t="shared" si="5"/>
        <v>OK</v>
      </c>
    </row>
    <row r="160" spans="1:19" x14ac:dyDescent="0.35">
      <c r="A160" t="str">
        <f>IF(OR(ISBLANK(VLOOKUP(B160,BigMovers!$A$2:$C$226,3,0)),ISNA(VLOOKUP(B160,BigMovers!$A$2:$C$226,3,0))),"",VLOOKUP(B160,BigMovers!$A$2:$C$226,3,0))</f>
        <v>x</v>
      </c>
      <c r="B160" s="6" t="s">
        <v>242</v>
      </c>
      <c r="C160" s="6" t="s">
        <v>2009</v>
      </c>
      <c r="D160" s="133">
        <v>5</v>
      </c>
      <c r="E160" s="138">
        <v>0</v>
      </c>
      <c r="F160" s="138"/>
      <c r="G160" s="134">
        <v>0</v>
      </c>
      <c r="H160" s="134">
        <v>0</v>
      </c>
      <c r="I160" s="134">
        <v>0</v>
      </c>
      <c r="J160" s="134">
        <v>0</v>
      </c>
      <c r="K160" s="134">
        <v>0</v>
      </c>
      <c r="L160" s="134">
        <v>0</v>
      </c>
      <c r="M160" s="134">
        <v>0</v>
      </c>
      <c r="N160" s="134">
        <v>5</v>
      </c>
      <c r="O160" s="134"/>
      <c r="P160" s="134"/>
      <c r="Q160" s="134">
        <v>0</v>
      </c>
      <c r="R160" t="e">
        <f>VLOOKUP(C160,'EUROSTAT-Code'!$G$3:$H$532,2,0)</f>
        <v>#N/A</v>
      </c>
      <c r="S160" t="e">
        <f t="shared" si="5"/>
        <v>#N/A</v>
      </c>
    </row>
    <row r="161" spans="1:19" x14ac:dyDescent="0.35">
      <c r="A161" t="str">
        <f>IF(OR(ISBLANK(VLOOKUP(B161,BigMovers!$A$2:$C$226,3,0)),ISNA(VLOOKUP(B161,BigMovers!$A$2:$C$226,3,0))),"",VLOOKUP(B161,BigMovers!$A$2:$C$226,3,0))</f>
        <v/>
      </c>
      <c r="B161" s="4" t="s">
        <v>244</v>
      </c>
      <c r="C161" s="4" t="s">
        <v>2010</v>
      </c>
      <c r="D161" s="131">
        <v>215</v>
      </c>
      <c r="E161" s="137" t="s">
        <v>1967</v>
      </c>
      <c r="F161" s="137"/>
      <c r="G161" s="132">
        <v>0</v>
      </c>
      <c r="H161" s="132" t="s">
        <v>1967</v>
      </c>
      <c r="I161" s="132">
        <v>0</v>
      </c>
      <c r="J161" s="132">
        <v>0</v>
      </c>
      <c r="K161" s="132">
        <v>0</v>
      </c>
      <c r="L161" s="132">
        <v>105</v>
      </c>
      <c r="M161" s="132">
        <v>100</v>
      </c>
      <c r="N161" s="132">
        <v>0</v>
      </c>
      <c r="O161" s="132"/>
      <c r="P161" s="132"/>
      <c r="Q161" s="132">
        <v>0</v>
      </c>
      <c r="R161" t="e">
        <f>VLOOKUP(C161,'EUROSTAT-Code'!$G$3:$H$532,2,0)</f>
        <v>#N/A</v>
      </c>
      <c r="S161" t="e">
        <f t="shared" si="5"/>
        <v>#N/A</v>
      </c>
    </row>
    <row r="162" spans="1:19" x14ac:dyDescent="0.35">
      <c r="A162" t="str">
        <f>IF(OR(ISBLANK(VLOOKUP(B162,BigMovers!$A$2:$C$226,3,0)),ISNA(VLOOKUP(B162,BigMovers!$A$2:$C$226,3,0))),"",VLOOKUP(B162,BigMovers!$A$2:$C$226,3,0))</f>
        <v/>
      </c>
      <c r="B162" s="6" t="s">
        <v>363</v>
      </c>
      <c r="C162" s="6" t="s">
        <v>1348</v>
      </c>
      <c r="D162" s="133">
        <v>55</v>
      </c>
      <c r="E162" s="138" t="s">
        <v>1967</v>
      </c>
      <c r="F162" s="138"/>
      <c r="G162" s="134">
        <v>0</v>
      </c>
      <c r="H162" s="134">
        <v>0</v>
      </c>
      <c r="I162" s="134">
        <v>0</v>
      </c>
      <c r="J162" s="134">
        <v>0</v>
      </c>
      <c r="K162" s="134">
        <v>0</v>
      </c>
      <c r="L162" s="134">
        <v>0</v>
      </c>
      <c r="M162" s="134">
        <v>50</v>
      </c>
      <c r="N162" s="134">
        <v>0</v>
      </c>
      <c r="O162" s="134"/>
      <c r="P162" s="134"/>
      <c r="Q162" s="134">
        <v>0</v>
      </c>
      <c r="R162" t="str">
        <f>VLOOKUP(C162,'EUROSTAT-Code'!$G$3:$H$532,2,0)</f>
        <v>I99_13_02</v>
      </c>
      <c r="S162" t="str">
        <f t="shared" si="5"/>
        <v>OK</v>
      </c>
    </row>
    <row r="163" spans="1:19" x14ac:dyDescent="0.35">
      <c r="A163" t="str">
        <f>IF(OR(ISBLANK(VLOOKUP(B163,BigMovers!$A$2:$C$226,3,0)),ISNA(VLOOKUP(B163,BigMovers!$A$2:$C$226,3,0))),"",VLOOKUP(B163,BigMovers!$A$2:$C$226,3,0))</f>
        <v/>
      </c>
      <c r="B163" s="4" t="s">
        <v>364</v>
      </c>
      <c r="C163" s="4" t="s">
        <v>2022</v>
      </c>
      <c r="D163" s="131">
        <v>0</v>
      </c>
      <c r="E163" s="137">
        <v>0</v>
      </c>
      <c r="F163" s="137"/>
      <c r="G163" s="132">
        <v>0</v>
      </c>
      <c r="H163" s="132">
        <v>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0</v>
      </c>
      <c r="O163" s="132"/>
      <c r="P163" s="132"/>
      <c r="Q163" s="132">
        <v>0</v>
      </c>
      <c r="R163" t="e">
        <f>VLOOKUP(C163,'EUROSTAT-Code'!$G$3:$H$532,2,0)</f>
        <v>#N/A</v>
      </c>
      <c r="S163" t="e">
        <f t="shared" si="5"/>
        <v>#N/A</v>
      </c>
    </row>
    <row r="164" spans="1:19" x14ac:dyDescent="0.35">
      <c r="A164" t="str">
        <f>IF(OR(ISBLANK(VLOOKUP(B164,BigMovers!$A$2:$C$226,3,0)),ISNA(VLOOKUP(B164,BigMovers!$A$2:$C$226,3,0))),"",VLOOKUP(B164,BigMovers!$A$2:$C$226,3,0))</f>
        <v>x</v>
      </c>
      <c r="B164" s="6" t="s">
        <v>248</v>
      </c>
      <c r="C164" s="6" t="s">
        <v>1352</v>
      </c>
      <c r="D164" s="133">
        <v>150</v>
      </c>
      <c r="E164" s="138" t="s">
        <v>1967</v>
      </c>
      <c r="F164" s="138"/>
      <c r="G164" s="134">
        <v>0</v>
      </c>
      <c r="H164" s="134" t="s">
        <v>1967</v>
      </c>
      <c r="I164" s="134">
        <v>0</v>
      </c>
      <c r="J164" s="134">
        <v>0</v>
      </c>
      <c r="K164" s="134" t="s">
        <v>1967</v>
      </c>
      <c r="L164" s="134">
        <v>95</v>
      </c>
      <c r="M164" s="134">
        <v>50</v>
      </c>
      <c r="N164" s="134" t="s">
        <v>1967</v>
      </c>
      <c r="O164" s="134"/>
      <c r="P164" s="134"/>
      <c r="Q164" s="134">
        <v>0</v>
      </c>
      <c r="R164" t="str">
        <f>VLOOKUP(C164,'EUROSTAT-Code'!$G$3:$H$532,2,0)</f>
        <v>I99_14_03</v>
      </c>
      <c r="S164" t="str">
        <f t="shared" si="5"/>
        <v>OK</v>
      </c>
    </row>
    <row r="165" spans="1:19" x14ac:dyDescent="0.35">
      <c r="A165" t="str">
        <f>IF(OR(ISBLANK(VLOOKUP(B165,BigMovers!$A$2:$C$226,3,0)),ISNA(VLOOKUP(B165,BigMovers!$A$2:$C$226,3,0))),"",VLOOKUP(B165,BigMovers!$A$2:$C$226,3,0))</f>
        <v/>
      </c>
      <c r="B165" s="4" t="s">
        <v>804</v>
      </c>
      <c r="C165" s="4" t="s">
        <v>1357</v>
      </c>
      <c r="D165" s="131">
        <v>125</v>
      </c>
      <c r="E165" s="137">
        <v>0</v>
      </c>
      <c r="F165" s="137"/>
      <c r="G165" s="132">
        <v>0</v>
      </c>
      <c r="H165" s="132">
        <v>0</v>
      </c>
      <c r="I165" s="132">
        <v>0</v>
      </c>
      <c r="J165" s="132">
        <v>0</v>
      </c>
      <c r="K165" s="132">
        <v>0</v>
      </c>
      <c r="L165" s="132">
        <v>0</v>
      </c>
      <c r="M165" s="132">
        <v>0</v>
      </c>
      <c r="N165" s="132">
        <v>0</v>
      </c>
      <c r="O165" s="132"/>
      <c r="P165" s="132"/>
      <c r="Q165" s="132">
        <v>125</v>
      </c>
      <c r="R165" t="str">
        <f>VLOOKUP(C165,'EUROSTAT-Code'!$G$3:$H$532,2,0)</f>
        <v>I99_18_02</v>
      </c>
      <c r="S165" t="str">
        <f t="shared" si="5"/>
        <v>OK</v>
      </c>
    </row>
    <row r="166" spans="1:19" x14ac:dyDescent="0.35">
      <c r="A166" t="str">
        <f>IF(OR(ISBLANK(VLOOKUP(B166,BigMovers!$A$2:$C$226,3,0)),ISNA(VLOOKUP(B166,BigMovers!$A$2:$C$226,3,0))),"",VLOOKUP(B166,BigMovers!$A$2:$C$226,3,0))</f>
        <v/>
      </c>
      <c r="B166" s="6" t="s">
        <v>846</v>
      </c>
      <c r="C166" s="6" t="s">
        <v>1397</v>
      </c>
      <c r="D166" s="133">
        <v>10</v>
      </c>
      <c r="E166" s="138">
        <v>0</v>
      </c>
      <c r="F166" s="138"/>
      <c r="G166" s="134">
        <v>0</v>
      </c>
      <c r="H166" s="134">
        <v>0</v>
      </c>
      <c r="I166" s="134">
        <v>0</v>
      </c>
      <c r="J166" s="134">
        <v>0</v>
      </c>
      <c r="K166" s="134">
        <v>0</v>
      </c>
      <c r="L166" s="134">
        <v>0</v>
      </c>
      <c r="M166" s="134">
        <v>0</v>
      </c>
      <c r="N166" s="134">
        <v>0</v>
      </c>
      <c r="O166" s="134"/>
      <c r="P166" s="134"/>
      <c r="Q166" s="134">
        <v>0</v>
      </c>
      <c r="R166" t="str">
        <f>VLOOKUP(C166,'EUROSTAT-Code'!$G$3:$H$532,2,0)</f>
        <v>I99_99_04</v>
      </c>
      <c r="S166" t="str">
        <f t="shared" si="5"/>
        <v>OK</v>
      </c>
    </row>
    <row r="167" spans="1:19" x14ac:dyDescent="0.35">
      <c r="A167" t="str">
        <f>IF(OR(ISBLANK(VLOOKUP(B167,BigMovers!$A$2:$C$226,3,0)),ISNA(VLOOKUP(B167,BigMovers!$A$2:$C$226,3,0))),"",VLOOKUP(B167,BigMovers!$A$2:$C$226,3,0))</f>
        <v/>
      </c>
      <c r="B167" s="4" t="s">
        <v>250</v>
      </c>
      <c r="C167" s="4" t="s">
        <v>2011</v>
      </c>
      <c r="D167" s="131">
        <v>135</v>
      </c>
      <c r="E167" s="137">
        <v>0</v>
      </c>
      <c r="F167" s="137"/>
      <c r="G167" s="132">
        <v>0</v>
      </c>
      <c r="H167" s="132">
        <v>0</v>
      </c>
      <c r="I167" s="132">
        <v>0</v>
      </c>
      <c r="J167" s="132">
        <v>0</v>
      </c>
      <c r="K167" s="132">
        <v>0</v>
      </c>
      <c r="L167" s="132">
        <v>135</v>
      </c>
      <c r="M167" s="132">
        <v>0</v>
      </c>
      <c r="N167" s="132">
        <v>0</v>
      </c>
      <c r="O167" s="132"/>
      <c r="P167" s="132"/>
      <c r="Q167" s="132">
        <v>0</v>
      </c>
      <c r="R167" t="e">
        <f>VLOOKUP(C167,'EUROSTAT-Code'!$G$3:$H$532,2,0)</f>
        <v>#N/A</v>
      </c>
      <c r="S167" t="e">
        <f t="shared" ref="S167:S198" si="6">IF(B167=R167,"OK","FALSE")</f>
        <v>#N/A</v>
      </c>
    </row>
    <row r="168" spans="1:19" x14ac:dyDescent="0.35">
      <c r="A168" t="str">
        <f>IF(OR(ISBLANK(VLOOKUP(B168,BigMovers!$A$2:$C$226,3,0)),ISNA(VLOOKUP(B168,BigMovers!$A$2:$C$226,3,0))),"",VLOOKUP(B168,BigMovers!$A$2:$C$226,3,0))</f>
        <v/>
      </c>
      <c r="B168" s="6" t="s">
        <v>251</v>
      </c>
      <c r="C168" s="6" t="s">
        <v>1405</v>
      </c>
      <c r="D168" s="133">
        <v>30</v>
      </c>
      <c r="E168" s="138">
        <v>0</v>
      </c>
      <c r="F168" s="138"/>
      <c r="G168" s="134">
        <v>0</v>
      </c>
      <c r="H168" s="134">
        <v>0</v>
      </c>
      <c r="I168" s="134">
        <v>0</v>
      </c>
      <c r="J168" s="134">
        <v>0</v>
      </c>
      <c r="K168" s="134">
        <v>0</v>
      </c>
      <c r="L168" s="134">
        <v>30</v>
      </c>
      <c r="M168" s="134">
        <v>0</v>
      </c>
      <c r="N168" s="134">
        <v>0</v>
      </c>
      <c r="O168" s="134"/>
      <c r="P168" s="134"/>
      <c r="Q168" s="134">
        <v>0</v>
      </c>
      <c r="R168" t="str">
        <f>VLOOKUP(C168,'EUROSTAT-Code'!$G$3:$H$532,2,0)</f>
        <v>I99_99_12</v>
      </c>
      <c r="S168" t="str">
        <f t="shared" si="6"/>
        <v>OK</v>
      </c>
    </row>
    <row r="169" spans="1:19" x14ac:dyDescent="0.35">
      <c r="A169" t="str">
        <f>IF(OR(ISBLANK(VLOOKUP(B169,BigMovers!$A$2:$C$226,3,0)),ISNA(VLOOKUP(B169,BigMovers!$A$2:$C$226,3,0))),"",VLOOKUP(B169,BigMovers!$A$2:$C$226,3,0))</f>
        <v/>
      </c>
      <c r="B169" s="4" t="s">
        <v>252</v>
      </c>
      <c r="C169" s="4" t="s">
        <v>1408</v>
      </c>
      <c r="D169" s="131">
        <v>23330</v>
      </c>
      <c r="E169" s="137">
        <v>0</v>
      </c>
      <c r="F169" s="137"/>
      <c r="G169" s="132">
        <v>0</v>
      </c>
      <c r="H169" s="132">
        <v>0</v>
      </c>
      <c r="I169" s="132">
        <v>0</v>
      </c>
      <c r="J169" s="132">
        <v>0</v>
      </c>
      <c r="K169" s="132">
        <v>0</v>
      </c>
      <c r="L169" s="132">
        <v>0</v>
      </c>
      <c r="M169" s="132">
        <v>23300</v>
      </c>
      <c r="N169" s="132" t="s">
        <v>1967</v>
      </c>
      <c r="O169" s="132"/>
      <c r="P169" s="132"/>
      <c r="Q169" s="132" t="s">
        <v>1967</v>
      </c>
      <c r="R169" t="str">
        <f>VLOOKUP(C169,'EUROSTAT-Code'!$G$3:$H$532,2,0)</f>
        <v>I99_99_15</v>
      </c>
      <c r="S169" t="str">
        <f t="shared" si="6"/>
        <v>OK</v>
      </c>
    </row>
    <row r="170" spans="1:19" x14ac:dyDescent="0.35">
      <c r="A170" t="str">
        <f>IF(OR(ISBLANK(VLOOKUP(B170,BigMovers!$A$2:$C$226,3,0)),ISNA(VLOOKUP(B170,BigMovers!$A$2:$C$226,3,0))),"",VLOOKUP(B170,BigMovers!$A$2:$C$226,3,0))</f>
        <v/>
      </c>
      <c r="B170" s="6" t="s">
        <v>866</v>
      </c>
      <c r="C170" s="6" t="s">
        <v>1420</v>
      </c>
      <c r="D170" s="133">
        <v>70</v>
      </c>
      <c r="E170" s="138">
        <v>30</v>
      </c>
      <c r="F170" s="138"/>
      <c r="G170" s="134">
        <v>0</v>
      </c>
      <c r="H170" s="134">
        <v>0</v>
      </c>
      <c r="I170" s="134">
        <v>0</v>
      </c>
      <c r="J170" s="134">
        <v>0</v>
      </c>
      <c r="K170" s="134">
        <v>15</v>
      </c>
      <c r="L170" s="134">
        <v>5</v>
      </c>
      <c r="M170" s="134">
        <v>0</v>
      </c>
      <c r="N170" s="134">
        <v>0</v>
      </c>
      <c r="O170" s="134"/>
      <c r="P170" s="134"/>
      <c r="Q170" s="134">
        <v>0</v>
      </c>
      <c r="R170" t="str">
        <f>VLOOKUP(C170,'EUROSTAT-Code'!$G$3:$H$532,2,0)</f>
        <v>I99_99_31</v>
      </c>
      <c r="S170" t="str">
        <f t="shared" si="6"/>
        <v>OK</v>
      </c>
    </row>
    <row r="171" spans="1:19" x14ac:dyDescent="0.35">
      <c r="A171" t="str">
        <f>IF(OR(ISBLANK(VLOOKUP(B171,BigMovers!$A$2:$C$226,3,0)),ISNA(VLOOKUP(B171,BigMovers!$A$2:$C$226,3,0))),"",VLOOKUP(B171,BigMovers!$A$2:$C$226,3,0))</f>
        <v/>
      </c>
      <c r="B171" s="8" t="s">
        <v>253</v>
      </c>
      <c r="C171" s="8" t="s">
        <v>1554</v>
      </c>
      <c r="D171" s="135">
        <v>335</v>
      </c>
      <c r="E171" s="139"/>
      <c r="F171" s="139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>
        <v>0</v>
      </c>
      <c r="R171" t="e">
        <f>VLOOKUP(C171,'EUROSTAT-Code'!$G$3:$H$532,2,0)</f>
        <v>#N/A</v>
      </c>
      <c r="S171" t="e">
        <f t="shared" si="6"/>
        <v>#N/A</v>
      </c>
    </row>
    <row r="172" spans="1:19" x14ac:dyDescent="0.35">
      <c r="A172" t="str">
        <f>IF(OR(ISBLANK(VLOOKUP(B172,BigMovers!$A$2:$C$226,3,0)),ISNA(VLOOKUP(B172,BigMovers!$A$2:$C$226,3,0))),"",VLOOKUP(B172,BigMovers!$A$2:$C$226,3,0))</f>
        <v/>
      </c>
      <c r="B172" s="4" t="s">
        <v>366</v>
      </c>
      <c r="C172" s="4" t="s">
        <v>1423</v>
      </c>
      <c r="D172" s="131">
        <v>0</v>
      </c>
      <c r="E172" s="137">
        <v>0</v>
      </c>
      <c r="F172" s="137"/>
      <c r="G172" s="132">
        <v>0</v>
      </c>
      <c r="H172" s="132">
        <v>0</v>
      </c>
      <c r="I172" s="132">
        <v>0</v>
      </c>
      <c r="J172" s="132">
        <v>0</v>
      </c>
      <c r="K172" s="132">
        <v>0</v>
      </c>
      <c r="L172" s="132">
        <v>0</v>
      </c>
      <c r="M172" s="132">
        <v>0</v>
      </c>
      <c r="N172" s="132">
        <v>0</v>
      </c>
      <c r="O172" s="132"/>
      <c r="P172" s="132"/>
      <c r="Q172" s="132">
        <v>0</v>
      </c>
      <c r="R172" t="str">
        <f>VLOOKUP(C172,'EUROSTAT-Code'!$G$3:$H$532,2,0)</f>
        <v>M01_01_01</v>
      </c>
      <c r="S172" t="str">
        <f t="shared" si="6"/>
        <v>OK</v>
      </c>
    </row>
    <row r="173" spans="1:19" x14ac:dyDescent="0.35">
      <c r="A173" t="str">
        <f>IF(OR(ISBLANK(VLOOKUP(B173,BigMovers!$A$2:$C$226,3,0)),ISNA(VLOOKUP(B173,BigMovers!$A$2:$C$226,3,0))),"",VLOOKUP(B173,BigMovers!$A$2:$C$226,3,0))</f>
        <v/>
      </c>
      <c r="B173" s="6" t="s">
        <v>255</v>
      </c>
      <c r="C173" s="6" t="s">
        <v>2012</v>
      </c>
      <c r="D173" s="133">
        <v>335</v>
      </c>
      <c r="E173" s="138">
        <v>20</v>
      </c>
      <c r="F173" s="138"/>
      <c r="G173" s="134" t="s">
        <v>1967</v>
      </c>
      <c r="H173" s="134" t="s">
        <v>1967</v>
      </c>
      <c r="I173" s="134" t="s">
        <v>1967</v>
      </c>
      <c r="J173" s="134" t="s">
        <v>1967</v>
      </c>
      <c r="K173" s="134">
        <v>15</v>
      </c>
      <c r="L173" s="134">
        <v>265</v>
      </c>
      <c r="M173" s="134">
        <v>0</v>
      </c>
      <c r="N173" s="134" t="s">
        <v>1967</v>
      </c>
      <c r="O173" s="134"/>
      <c r="P173" s="134"/>
      <c r="Q173" s="134">
        <v>0</v>
      </c>
      <c r="R173" t="e">
        <f>VLOOKUP(C173,'EUROSTAT-Code'!$G$3:$H$532,2,0)</f>
        <v>#N/A</v>
      </c>
      <c r="S173" t="e">
        <f t="shared" si="6"/>
        <v>#N/A</v>
      </c>
    </row>
    <row r="174" spans="1:19" x14ac:dyDescent="0.35">
      <c r="A174" t="str">
        <f>IF(OR(ISBLANK(VLOOKUP(B174,BigMovers!$A$2:$C$226,3,0)),ISNA(VLOOKUP(B174,BigMovers!$A$2:$C$226,3,0))),"",VLOOKUP(B174,BigMovers!$A$2:$C$226,3,0))</f>
        <v/>
      </c>
      <c r="B174" s="8" t="s">
        <v>257</v>
      </c>
      <c r="C174" s="8" t="s">
        <v>258</v>
      </c>
      <c r="D174" s="135">
        <v>6575</v>
      </c>
      <c r="E174" s="139"/>
      <c r="F174" s="139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>
        <v>20</v>
      </c>
      <c r="R174" t="e">
        <f>VLOOKUP(C174,'EUROSTAT-Code'!$G$3:$H$532,2,0)</f>
        <v>#N/A</v>
      </c>
      <c r="S174" t="e">
        <f t="shared" si="6"/>
        <v>#N/A</v>
      </c>
    </row>
    <row r="175" spans="1:19" x14ac:dyDescent="0.35">
      <c r="A175" t="str">
        <f>IF(OR(ISBLANK(VLOOKUP(B175,BigMovers!$A$2:$C$226,3,0)),ISNA(VLOOKUP(B175,BigMovers!$A$2:$C$226,3,0))),"",VLOOKUP(B175,BigMovers!$A$2:$C$226,3,0))</f>
        <v/>
      </c>
      <c r="B175" s="4" t="s">
        <v>877</v>
      </c>
      <c r="C175" s="4" t="s">
        <v>2013</v>
      </c>
      <c r="D175" s="131">
        <v>4640</v>
      </c>
      <c r="E175" s="137">
        <v>2650</v>
      </c>
      <c r="F175" s="137"/>
      <c r="G175" s="132" t="s">
        <v>1967</v>
      </c>
      <c r="H175" s="132">
        <v>350</v>
      </c>
      <c r="I175" s="132" t="s">
        <v>1967</v>
      </c>
      <c r="J175" s="132">
        <v>355</v>
      </c>
      <c r="K175" s="132">
        <v>890</v>
      </c>
      <c r="L175" s="132" t="s">
        <v>1967</v>
      </c>
      <c r="M175" s="132">
        <v>0</v>
      </c>
      <c r="N175" s="132" t="s">
        <v>1967</v>
      </c>
      <c r="O175" s="132"/>
      <c r="P175" s="132"/>
      <c r="Q175" s="132">
        <v>0</v>
      </c>
      <c r="R175" t="e">
        <f>VLOOKUP(C175,'EUROSTAT-Code'!$G$3:$H$532,2,0)</f>
        <v>#N/A</v>
      </c>
      <c r="S175" t="e">
        <f t="shared" si="6"/>
        <v>#N/A</v>
      </c>
    </row>
    <row r="176" spans="1:19" x14ac:dyDescent="0.35">
      <c r="A176" t="str">
        <f>IF(OR(ISBLANK(VLOOKUP(B176,BigMovers!$A$2:$C$226,3,0)),ISNA(VLOOKUP(B176,BigMovers!$A$2:$C$226,3,0))),"",VLOOKUP(B176,BigMovers!$A$2:$C$226,3,0))</f>
        <v/>
      </c>
      <c r="B176" s="6" t="s">
        <v>879</v>
      </c>
      <c r="C176" s="6" t="s">
        <v>2014</v>
      </c>
      <c r="D176" s="133">
        <v>350</v>
      </c>
      <c r="E176" s="138">
        <v>40</v>
      </c>
      <c r="F176" s="138"/>
      <c r="G176" s="134">
        <v>15</v>
      </c>
      <c r="H176" s="134">
        <v>235</v>
      </c>
      <c r="I176" s="134">
        <v>25</v>
      </c>
      <c r="J176" s="134">
        <v>15</v>
      </c>
      <c r="K176" s="134">
        <v>10</v>
      </c>
      <c r="L176" s="134" t="s">
        <v>1967</v>
      </c>
      <c r="M176" s="134">
        <v>0</v>
      </c>
      <c r="N176" s="134" t="s">
        <v>1967</v>
      </c>
      <c r="O176" s="134"/>
      <c r="P176" s="134"/>
      <c r="Q176" s="134">
        <v>0</v>
      </c>
      <c r="R176" t="e">
        <f>VLOOKUP(C176,'EUROSTAT-Code'!$G$3:$H$532,2,0)</f>
        <v>#N/A</v>
      </c>
      <c r="S176" t="e">
        <f t="shared" si="6"/>
        <v>#N/A</v>
      </c>
    </row>
    <row r="177" spans="1:19" x14ac:dyDescent="0.35">
      <c r="A177" t="str">
        <f>IF(OR(ISBLANK(VLOOKUP(B177,BigMovers!$A$2:$C$226,3,0)),ISNA(VLOOKUP(B177,BigMovers!$A$2:$C$226,3,0))),"",VLOOKUP(B177,BigMovers!$A$2:$C$226,3,0))</f>
        <v/>
      </c>
      <c r="B177" s="4" t="s">
        <v>882</v>
      </c>
      <c r="C177" s="4" t="s">
        <v>2015</v>
      </c>
      <c r="D177" s="131">
        <v>20</v>
      </c>
      <c r="E177" s="137">
        <v>0</v>
      </c>
      <c r="F177" s="137"/>
      <c r="G177" s="132">
        <v>0</v>
      </c>
      <c r="H177" s="132">
        <v>0</v>
      </c>
      <c r="I177" s="132">
        <v>0</v>
      </c>
      <c r="J177" s="132">
        <v>0</v>
      </c>
      <c r="K177" s="132">
        <v>0</v>
      </c>
      <c r="L177" s="132">
        <v>0</v>
      </c>
      <c r="M177" s="132">
        <v>0</v>
      </c>
      <c r="N177" s="132">
        <v>0</v>
      </c>
      <c r="O177" s="132"/>
      <c r="P177" s="132"/>
      <c r="Q177" s="132">
        <v>20</v>
      </c>
      <c r="R177" t="e">
        <f>VLOOKUP(C177,'EUROSTAT-Code'!$G$3:$H$532,2,0)</f>
        <v>#N/A</v>
      </c>
      <c r="S177" t="e">
        <f t="shared" si="6"/>
        <v>#N/A</v>
      </c>
    </row>
    <row r="178" spans="1:19" x14ac:dyDescent="0.35">
      <c r="A178" t="str">
        <f>IF(OR(ISBLANK(VLOOKUP(B178,BigMovers!$A$2:$C$226,3,0)),ISNA(VLOOKUP(B178,BigMovers!$A$2:$C$226,3,0))),"",VLOOKUP(B178,BigMovers!$A$2:$C$226,3,0))</f>
        <v/>
      </c>
      <c r="B178" s="6" t="s">
        <v>884</v>
      </c>
      <c r="C178" s="6" t="s">
        <v>1434</v>
      </c>
      <c r="D178" s="133">
        <v>0</v>
      </c>
      <c r="E178" s="138">
        <v>0</v>
      </c>
      <c r="F178" s="138"/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0</v>
      </c>
      <c r="M178" s="134">
        <v>0</v>
      </c>
      <c r="N178" s="134">
        <v>0</v>
      </c>
      <c r="O178" s="134"/>
      <c r="P178" s="134"/>
      <c r="Q178" s="134">
        <v>0</v>
      </c>
      <c r="R178" t="str">
        <f>VLOOKUP(C178,'EUROSTAT-Code'!$G$3:$H$532,2,0)</f>
        <v>PGR01_01_11</v>
      </c>
      <c r="S178" t="str">
        <f t="shared" si="6"/>
        <v>OK</v>
      </c>
    </row>
    <row r="179" spans="1:19" x14ac:dyDescent="0.35">
      <c r="A179" t="str">
        <f>IF(OR(ISBLANK(VLOOKUP(B179,BigMovers!$A$2:$C$226,3,0)),ISNA(VLOOKUP(B179,BigMovers!$A$2:$C$226,3,0))),"",VLOOKUP(B179,BigMovers!$A$2:$C$226,3,0))</f>
        <v/>
      </c>
      <c r="B179" s="4" t="s">
        <v>885</v>
      </c>
      <c r="C179" s="4" t="s">
        <v>1435</v>
      </c>
      <c r="D179" s="131">
        <v>25</v>
      </c>
      <c r="E179" s="137">
        <v>0</v>
      </c>
      <c r="F179" s="137"/>
      <c r="G179" s="132">
        <v>0</v>
      </c>
      <c r="H179" s="132">
        <v>0</v>
      </c>
      <c r="I179" s="132">
        <v>0</v>
      </c>
      <c r="J179" s="132">
        <v>0</v>
      </c>
      <c r="K179" s="132">
        <v>0</v>
      </c>
      <c r="L179" s="132">
        <v>0</v>
      </c>
      <c r="M179" s="132">
        <v>25</v>
      </c>
      <c r="N179" s="132">
        <v>0</v>
      </c>
      <c r="O179" s="132"/>
      <c r="P179" s="132"/>
      <c r="Q179" s="132">
        <v>0</v>
      </c>
      <c r="R179" t="str">
        <f>VLOOKUP(C179,'EUROSTAT-Code'!$G$3:$H$532,2,0)</f>
        <v>PGR01_01_12</v>
      </c>
      <c r="S179" t="str">
        <f t="shared" si="6"/>
        <v>OK</v>
      </c>
    </row>
    <row r="180" spans="1:19" x14ac:dyDescent="0.35">
      <c r="A180" t="str">
        <f>IF(OR(ISBLANK(VLOOKUP(B180,BigMovers!$A$2:$C$226,3,0)),ISNA(VLOOKUP(B180,BigMovers!$A$2:$C$226,3,0))),"",VLOOKUP(B180,BigMovers!$A$2:$C$226,3,0))</f>
        <v/>
      </c>
      <c r="B180" s="6" t="s">
        <v>886</v>
      </c>
      <c r="C180" s="6" t="s">
        <v>2016</v>
      </c>
      <c r="D180" s="133">
        <v>580</v>
      </c>
      <c r="E180" s="138">
        <v>40</v>
      </c>
      <c r="F180" s="138"/>
      <c r="G180" s="134" t="s">
        <v>1967</v>
      </c>
      <c r="H180" s="134">
        <v>210</v>
      </c>
      <c r="I180" s="134" t="s">
        <v>1967</v>
      </c>
      <c r="J180" s="134" t="s">
        <v>1967</v>
      </c>
      <c r="K180" s="134" t="s">
        <v>1967</v>
      </c>
      <c r="L180" s="134">
        <v>300</v>
      </c>
      <c r="M180" s="134">
        <v>0</v>
      </c>
      <c r="N180" s="134">
        <v>0</v>
      </c>
      <c r="O180" s="134"/>
      <c r="P180" s="134"/>
      <c r="Q180" s="134">
        <v>0</v>
      </c>
      <c r="R180" t="e">
        <f>VLOOKUP(C180,'EUROSTAT-Code'!$G$3:$H$532,2,0)</f>
        <v>#N/A</v>
      </c>
      <c r="S180" t="e">
        <f t="shared" si="6"/>
        <v>#N/A</v>
      </c>
    </row>
    <row r="181" spans="1:19" x14ac:dyDescent="0.35">
      <c r="A181" t="str">
        <f>IF(OR(ISBLANK(VLOOKUP(B181,BigMovers!$A$2:$C$226,3,0)),ISNA(VLOOKUP(B181,BigMovers!$A$2:$C$226,3,0))),"",VLOOKUP(B181,BigMovers!$A$2:$C$226,3,0))</f>
        <v>x</v>
      </c>
      <c r="B181" s="4" t="s">
        <v>887</v>
      </c>
      <c r="C181" s="4" t="s">
        <v>1437</v>
      </c>
      <c r="D181" s="131">
        <v>0</v>
      </c>
      <c r="E181" s="137">
        <v>0</v>
      </c>
      <c r="F181" s="137"/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0</v>
      </c>
      <c r="M181" s="132">
        <v>0</v>
      </c>
      <c r="N181" s="132">
        <v>0</v>
      </c>
      <c r="O181" s="132"/>
      <c r="P181" s="132"/>
      <c r="Q181" s="132">
        <v>0</v>
      </c>
      <c r="R181" t="str">
        <f>VLOOKUP(C181,'EUROSTAT-Code'!$G$3:$H$532,2,0)</f>
        <v>PGR01_01_14</v>
      </c>
      <c r="S181" t="str">
        <f t="shared" si="6"/>
        <v>OK</v>
      </c>
    </row>
    <row r="182" spans="1:19" x14ac:dyDescent="0.35">
      <c r="A182" t="str">
        <f>IF(OR(ISBLANK(VLOOKUP(B182,BigMovers!$A$2:$C$226,3,0)),ISNA(VLOOKUP(B182,BigMovers!$A$2:$C$226,3,0))),"",VLOOKUP(B182,BigMovers!$A$2:$C$226,3,0))</f>
        <v/>
      </c>
      <c r="B182" s="6" t="s">
        <v>888</v>
      </c>
      <c r="C182" s="6" t="s">
        <v>1438</v>
      </c>
      <c r="D182" s="133">
        <v>65</v>
      </c>
      <c r="E182" s="138">
        <v>10</v>
      </c>
      <c r="F182" s="138"/>
      <c r="G182" s="134">
        <v>15</v>
      </c>
      <c r="H182" s="134">
        <v>35</v>
      </c>
      <c r="I182" s="134">
        <v>0</v>
      </c>
      <c r="J182" s="134" t="s">
        <v>1967</v>
      </c>
      <c r="K182" s="134">
        <v>5</v>
      </c>
      <c r="L182" s="134">
        <v>0</v>
      </c>
      <c r="M182" s="134">
        <v>0</v>
      </c>
      <c r="N182" s="134">
        <v>0</v>
      </c>
      <c r="O182" s="134"/>
      <c r="P182" s="134"/>
      <c r="Q182" s="134">
        <v>0</v>
      </c>
      <c r="R182" t="str">
        <f>VLOOKUP(C182,'EUROSTAT-Code'!$G$3:$H$532,2,0)</f>
        <v>PGR01_01_15</v>
      </c>
      <c r="S182" t="str">
        <f t="shared" si="6"/>
        <v>OK</v>
      </c>
    </row>
    <row r="183" spans="1:19" x14ac:dyDescent="0.35">
      <c r="A183" t="str">
        <f>IF(OR(ISBLANK(VLOOKUP(B183,BigMovers!$A$2:$C$226,3,0)),ISNA(VLOOKUP(B183,BigMovers!$A$2:$C$226,3,0))),"",VLOOKUP(B183,BigMovers!$A$2:$C$226,3,0))</f>
        <v/>
      </c>
      <c r="B183" s="4" t="s">
        <v>892</v>
      </c>
      <c r="C183" s="4" t="s">
        <v>2017</v>
      </c>
      <c r="D183" s="131">
        <v>895</v>
      </c>
      <c r="E183" s="137">
        <v>535</v>
      </c>
      <c r="F183" s="137"/>
      <c r="G183" s="132">
        <v>35</v>
      </c>
      <c r="H183" s="132">
        <v>110</v>
      </c>
      <c r="I183" s="132" t="s">
        <v>1967</v>
      </c>
      <c r="J183" s="132" t="s">
        <v>1967</v>
      </c>
      <c r="K183" s="132">
        <v>170</v>
      </c>
      <c r="L183" s="132" t="s">
        <v>1967</v>
      </c>
      <c r="M183" s="132">
        <v>0</v>
      </c>
      <c r="N183" s="132">
        <v>0</v>
      </c>
      <c r="O183" s="132"/>
      <c r="P183" s="132"/>
      <c r="Q183" s="132">
        <v>0</v>
      </c>
      <c r="S183" t="str">
        <f t="shared" si="6"/>
        <v>FALSE</v>
      </c>
    </row>
    <row r="184" spans="1:19" x14ac:dyDescent="0.35">
      <c r="A184" t="str">
        <f>IF(OR(ISBLANK(VLOOKUP(B184,BigMovers!$A$2:$C$226,3,0)),ISNA(VLOOKUP(B184,BigMovers!$A$2:$C$226,3,0))),"",VLOOKUP(B184,BigMovers!$A$2:$C$226,3,0))</f>
        <v/>
      </c>
      <c r="B184" s="6" t="s">
        <v>922</v>
      </c>
      <c r="C184" s="6" t="s">
        <v>2018</v>
      </c>
      <c r="D184" s="133"/>
      <c r="E184" s="138"/>
      <c r="F184" s="138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t="e">
        <f>VLOOKUP(C184,'EUROSTAT-Code'!$G$3:$H$532,2,0)</f>
        <v>#N/A</v>
      </c>
      <c r="S184" t="e">
        <f t="shared" si="6"/>
        <v>#N/A</v>
      </c>
    </row>
    <row r="185" spans="1:19" x14ac:dyDescent="0.35">
      <c r="A185" t="str">
        <f>IF(OR(ISBLANK(VLOOKUP(B185,BigMovers!$A$2:$C$226,3,0)),ISNA(VLOOKUP(B185,BigMovers!$A$2:$C$226,3,0))),"",VLOOKUP(B185,BigMovers!$A$2:$C$226,3,0))</f>
        <v/>
      </c>
      <c r="B185" s="4" t="s">
        <v>949</v>
      </c>
      <c r="C185" s="4" t="s">
        <v>372</v>
      </c>
      <c r="D185" s="131">
        <v>535</v>
      </c>
      <c r="E185" s="137">
        <v>425</v>
      </c>
      <c r="F185" s="137"/>
      <c r="G185" s="132">
        <v>0</v>
      </c>
      <c r="H185" s="132" t="s">
        <v>1967</v>
      </c>
      <c r="I185" s="132">
        <v>0</v>
      </c>
      <c r="J185" s="132">
        <v>0</v>
      </c>
      <c r="K185" s="132">
        <v>60</v>
      </c>
      <c r="L185" s="132">
        <v>20</v>
      </c>
      <c r="M185" s="132">
        <v>0</v>
      </c>
      <c r="N185" s="132">
        <v>0</v>
      </c>
      <c r="O185" s="132"/>
      <c r="P185" s="132"/>
      <c r="Q185" s="132">
        <v>0</v>
      </c>
      <c r="R185" t="str">
        <f>VLOOKUP(C185,'EUROSTAT-Code'!$G$3:$H$532,2,0)</f>
        <v>ZR99_02_01</v>
      </c>
      <c r="S185" t="str">
        <f t="shared" si="6"/>
        <v>OK</v>
      </c>
    </row>
    <row r="186" spans="1:19" x14ac:dyDescent="0.35">
      <c r="A186" t="str">
        <f>IF(OR(ISBLANK(VLOOKUP(B186,BigMovers!$A$2:$C$226,3,0)),ISNA(VLOOKUP(B186,BigMovers!$A$2:$C$226,3,0))),"",VLOOKUP(B186,BigMovers!$A$2:$C$226,3,0))</f>
        <v/>
      </c>
      <c r="B186" s="6" t="s">
        <v>373</v>
      </c>
      <c r="C186" s="6" t="s">
        <v>374</v>
      </c>
      <c r="D186" s="133">
        <v>45</v>
      </c>
      <c r="E186" s="138">
        <v>0</v>
      </c>
      <c r="F186" s="138"/>
      <c r="G186" s="134">
        <v>0</v>
      </c>
      <c r="H186" s="134">
        <v>0</v>
      </c>
      <c r="I186" s="134">
        <v>0</v>
      </c>
      <c r="J186" s="134">
        <v>0</v>
      </c>
      <c r="K186" s="134">
        <v>0</v>
      </c>
      <c r="L186" s="134">
        <v>0</v>
      </c>
      <c r="M186" s="134" t="s">
        <v>1967</v>
      </c>
      <c r="N186" s="134">
        <v>0</v>
      </c>
      <c r="O186" s="134"/>
      <c r="P186" s="134"/>
      <c r="Q186" s="134">
        <v>40</v>
      </c>
      <c r="S186" t="str">
        <f t="shared" si="6"/>
        <v>FALSE</v>
      </c>
    </row>
    <row r="187" spans="1:19" x14ac:dyDescent="0.35">
      <c r="A187" t="str">
        <f>IF(OR(ISBLANK(VLOOKUP(B187,BigMovers!$A$2:$C$226,3,0)),ISNA(VLOOKUP(B187,BigMovers!$A$2:$C$226,3,0))),"",VLOOKUP(B187,BigMovers!$A$2:$C$226,3,0))</f>
        <v/>
      </c>
      <c r="B187" s="4" t="s">
        <v>373</v>
      </c>
      <c r="C187" s="4" t="s">
        <v>1954</v>
      </c>
      <c r="D187" s="131">
        <v>0</v>
      </c>
      <c r="E187" s="137">
        <v>0</v>
      </c>
      <c r="F187" s="137"/>
      <c r="G187" s="132">
        <v>0</v>
      </c>
      <c r="H187" s="132">
        <v>0</v>
      </c>
      <c r="I187" s="132">
        <v>0</v>
      </c>
      <c r="J187" s="132">
        <v>0</v>
      </c>
      <c r="K187" s="132">
        <v>0</v>
      </c>
      <c r="L187" s="132">
        <v>0</v>
      </c>
      <c r="M187" s="132">
        <v>0</v>
      </c>
      <c r="N187" s="132">
        <v>0</v>
      </c>
      <c r="O187" s="132"/>
      <c r="P187" s="132"/>
      <c r="Q187" s="132">
        <v>0</v>
      </c>
      <c r="R187" t="e">
        <f>VLOOKUP(C187,'EUROSTAT-Code'!$G$3:$H$532,2,0)</f>
        <v>#N/A</v>
      </c>
      <c r="S187" t="e">
        <f t="shared" si="6"/>
        <v>#N/A</v>
      </c>
    </row>
    <row r="188" spans="1:19" x14ac:dyDescent="0.35">
      <c r="A188" t="str">
        <f>IF(OR(ISBLANK(VLOOKUP(B188,BigMovers!$A$2:$C$226,3,0)),ISNA(VLOOKUP(B188,BigMovers!$A$2:$C$226,3,0))),"",VLOOKUP(B188,BigMovers!$A$2:$C$226,3,0))</f>
        <v/>
      </c>
      <c r="B188" s="6" t="s">
        <v>373</v>
      </c>
      <c r="C188" s="6" t="s">
        <v>375</v>
      </c>
      <c r="D188" s="133">
        <v>35</v>
      </c>
      <c r="E188" s="138">
        <v>10</v>
      </c>
      <c r="F188" s="138"/>
      <c r="G188" s="134" t="s">
        <v>1967</v>
      </c>
      <c r="H188" s="134">
        <v>20</v>
      </c>
      <c r="I188" s="134">
        <v>0</v>
      </c>
      <c r="J188" s="134">
        <v>0</v>
      </c>
      <c r="K188" s="134">
        <v>0</v>
      </c>
      <c r="L188" s="134">
        <v>0</v>
      </c>
      <c r="M188" s="134">
        <v>0</v>
      </c>
      <c r="N188" s="134">
        <v>0</v>
      </c>
      <c r="O188" s="134"/>
      <c r="P188" s="134"/>
      <c r="Q188" s="134">
        <v>0</v>
      </c>
      <c r="R188" t="e">
        <f>VLOOKUP(C188,'EUROSTAT-Code'!$G$3:$H$532,2,0)</f>
        <v>#N/A</v>
      </c>
      <c r="S188" t="e">
        <f t="shared" si="6"/>
        <v>#N/A</v>
      </c>
    </row>
    <row r="189" spans="1:19" x14ac:dyDescent="0.35">
      <c r="A189" t="str">
        <f>IF(OR(ISBLANK(VLOOKUP(B189,BigMovers!$A$2:$C$226,3,0)),ISNA(VLOOKUP(B189,BigMovers!$A$2:$C$226,3,0))),"",VLOOKUP(B189,BigMovers!$A$2:$C$226,3,0))</f>
        <v/>
      </c>
      <c r="B189" s="4" t="s">
        <v>373</v>
      </c>
      <c r="C189" s="4" t="s">
        <v>376</v>
      </c>
      <c r="D189" s="131">
        <v>65</v>
      </c>
      <c r="E189" s="137" t="s">
        <v>1967</v>
      </c>
      <c r="F189" s="137"/>
      <c r="G189" s="132">
        <v>0</v>
      </c>
      <c r="H189" s="132">
        <v>0</v>
      </c>
      <c r="I189" s="132">
        <v>0</v>
      </c>
      <c r="J189" s="132">
        <v>0</v>
      </c>
      <c r="K189" s="132">
        <v>0</v>
      </c>
      <c r="L189" s="132" t="s">
        <v>1967</v>
      </c>
      <c r="M189" s="132" t="s">
        <v>1967</v>
      </c>
      <c r="N189" s="132">
        <v>65</v>
      </c>
      <c r="O189" s="132"/>
      <c r="P189" s="132"/>
      <c r="Q189" s="132">
        <v>0</v>
      </c>
      <c r="R189" t="e">
        <f>VLOOKUP(C189,'EUROSTAT-Code'!$G$3:$H$532,2,0)</f>
        <v>#N/A</v>
      </c>
      <c r="S189" t="e">
        <f t="shared" si="6"/>
        <v>#N/A</v>
      </c>
    </row>
    <row r="190" spans="1:19" x14ac:dyDescent="0.35">
      <c r="A190" t="str">
        <f>IF(OR(ISBLANK(VLOOKUP(B190,BigMovers!$A$2:$C$226,3,0)),ISNA(VLOOKUP(B190,BigMovers!$A$2:$C$226,3,0))),"",VLOOKUP(B190,BigMovers!$A$2:$C$226,3,0))</f>
        <v/>
      </c>
      <c r="B190" s="6" t="s">
        <v>373</v>
      </c>
      <c r="C190" s="6" t="s">
        <v>378</v>
      </c>
      <c r="D190" s="133">
        <v>220</v>
      </c>
      <c r="E190" s="138">
        <v>0</v>
      </c>
      <c r="F190" s="138"/>
      <c r="G190" s="134">
        <v>0</v>
      </c>
      <c r="H190" s="134">
        <v>0</v>
      </c>
      <c r="I190" s="134">
        <v>0</v>
      </c>
      <c r="J190" s="134">
        <v>0</v>
      </c>
      <c r="K190" s="134">
        <v>0</v>
      </c>
      <c r="L190" s="134">
        <v>220</v>
      </c>
      <c r="M190" s="134">
        <v>0</v>
      </c>
      <c r="N190" s="134">
        <v>0</v>
      </c>
      <c r="O190" s="134"/>
      <c r="P190" s="134"/>
      <c r="Q190" s="134">
        <v>0</v>
      </c>
      <c r="R190" t="e">
        <f>VLOOKUP(C190,'EUROSTAT-Code'!$G$3:$H$532,2,0)</f>
        <v>#N/A</v>
      </c>
      <c r="S190" t="e">
        <f t="shared" si="6"/>
        <v>#N/A</v>
      </c>
    </row>
    <row r="191" spans="1:19" x14ac:dyDescent="0.35">
      <c r="A191" t="str">
        <f>IF(OR(ISBLANK(VLOOKUP(B191,BigMovers!$A$2:$C$226,3,0)),ISNA(VLOOKUP(B191,BigMovers!$A$2:$C$226,3,0))),"",VLOOKUP(B191,BigMovers!$A$2:$C$226,3,0))</f>
        <v/>
      </c>
      <c r="B191" s="4" t="s">
        <v>373</v>
      </c>
      <c r="C191" s="4" t="s">
        <v>380</v>
      </c>
      <c r="D191" s="131">
        <v>545</v>
      </c>
      <c r="E191" s="137">
        <v>210</v>
      </c>
      <c r="F191" s="137"/>
      <c r="G191" s="132">
        <v>0</v>
      </c>
      <c r="H191" s="132">
        <v>40</v>
      </c>
      <c r="I191" s="132">
        <v>0</v>
      </c>
      <c r="J191" s="132">
        <v>35</v>
      </c>
      <c r="K191" s="132">
        <v>55</v>
      </c>
      <c r="L191" s="132">
        <v>0</v>
      </c>
      <c r="M191" s="132">
        <v>0</v>
      </c>
      <c r="N191" s="132">
        <v>35</v>
      </c>
      <c r="O191" s="132"/>
      <c r="P191" s="132"/>
      <c r="Q191" s="132">
        <v>0</v>
      </c>
      <c r="R191" t="e">
        <f>VLOOKUP(C191,'EUROSTAT-Code'!$G$3:$H$532,2,0)</f>
        <v>#N/A</v>
      </c>
      <c r="S191" t="e">
        <f t="shared" si="6"/>
        <v>#N/A</v>
      </c>
    </row>
    <row r="192" spans="1:19" x14ac:dyDescent="0.35">
      <c r="A192" t="str">
        <f>IF(OR(ISBLANK(VLOOKUP(B192,BigMovers!$A$2:$C$226,3,0)),ISNA(VLOOKUP(B192,BigMovers!$A$2:$C$226,3,0))),"",VLOOKUP(B192,BigMovers!$A$2:$C$226,3,0))</f>
        <v/>
      </c>
      <c r="B192" s="6" t="s">
        <v>373</v>
      </c>
      <c r="C192" s="6" t="s">
        <v>381</v>
      </c>
      <c r="D192" s="133">
        <v>5</v>
      </c>
      <c r="E192" s="138">
        <v>0</v>
      </c>
      <c r="F192" s="138"/>
      <c r="G192" s="134">
        <v>0</v>
      </c>
      <c r="H192" s="134">
        <v>0</v>
      </c>
      <c r="I192" s="134">
        <v>0</v>
      </c>
      <c r="J192" s="134">
        <v>0</v>
      </c>
      <c r="K192" s="134">
        <v>0</v>
      </c>
      <c r="L192" s="134">
        <v>0</v>
      </c>
      <c r="M192" s="134">
        <v>0</v>
      </c>
      <c r="N192" s="134">
        <v>5</v>
      </c>
      <c r="O192" s="134"/>
      <c r="P192" s="134"/>
      <c r="Q192" s="134">
        <v>0</v>
      </c>
      <c r="R192" t="e">
        <f>VLOOKUP(C192,'EUROSTAT-Code'!$G$3:$H$532,2,0)</f>
        <v>#N/A</v>
      </c>
      <c r="S192" t="e">
        <f t="shared" si="6"/>
        <v>#N/A</v>
      </c>
    </row>
    <row r="193" spans="1:19" x14ac:dyDescent="0.35">
      <c r="A193" t="str">
        <f>IF(OR(ISBLANK(VLOOKUP(B193,BigMovers!$A$2:$C$226,3,0)),ISNA(VLOOKUP(B193,BigMovers!$A$2:$C$226,3,0))),"",VLOOKUP(B193,BigMovers!$A$2:$C$226,3,0))</f>
        <v/>
      </c>
      <c r="B193" s="4" t="s">
        <v>373</v>
      </c>
      <c r="C193" s="4" t="s">
        <v>382</v>
      </c>
      <c r="D193" s="131">
        <v>70</v>
      </c>
      <c r="E193" s="137">
        <v>0</v>
      </c>
      <c r="F193" s="137"/>
      <c r="G193" s="132">
        <v>0</v>
      </c>
      <c r="H193" s="132">
        <v>0</v>
      </c>
      <c r="I193" s="132">
        <v>0</v>
      </c>
      <c r="J193" s="132">
        <v>0</v>
      </c>
      <c r="K193" s="132">
        <v>0</v>
      </c>
      <c r="L193" s="132">
        <v>0</v>
      </c>
      <c r="M193" s="132">
        <v>0</v>
      </c>
      <c r="N193" s="132">
        <v>70</v>
      </c>
      <c r="O193" s="132"/>
      <c r="P193" s="132"/>
      <c r="Q193" s="132">
        <v>0</v>
      </c>
      <c r="R193" t="e">
        <f>VLOOKUP(C193,'EUROSTAT-Code'!$G$3:$H$532,2,0)</f>
        <v>#N/A</v>
      </c>
      <c r="S193" t="e">
        <f t="shared" si="6"/>
        <v>#N/A</v>
      </c>
    </row>
    <row r="194" spans="1:19" x14ac:dyDescent="0.35">
      <c r="A194" t="str">
        <f>IF(OR(ISBLANK(VLOOKUP(B194,BigMovers!$A$2:$C$226,3,0)),ISNA(VLOOKUP(B194,BigMovers!$A$2:$C$226,3,0))),"",VLOOKUP(B194,BigMovers!$A$2:$C$226,3,0))</f>
        <v/>
      </c>
      <c r="B194" s="6" t="s">
        <v>373</v>
      </c>
      <c r="C194" s="6" t="s">
        <v>383</v>
      </c>
      <c r="D194" s="133">
        <v>110</v>
      </c>
      <c r="E194" s="138">
        <v>65</v>
      </c>
      <c r="F194" s="138"/>
      <c r="G194" s="134" t="s">
        <v>1967</v>
      </c>
      <c r="H194" s="134" t="s">
        <v>1967</v>
      </c>
      <c r="I194" s="134" t="s">
        <v>1967</v>
      </c>
      <c r="J194" s="134" t="s">
        <v>1967</v>
      </c>
      <c r="K194" s="134">
        <v>30</v>
      </c>
      <c r="L194" s="134">
        <v>0</v>
      </c>
      <c r="M194" s="134">
        <v>0</v>
      </c>
      <c r="N194" s="134" t="s">
        <v>1967</v>
      </c>
      <c r="O194" s="134"/>
      <c r="P194" s="134"/>
      <c r="Q194" s="134">
        <v>0</v>
      </c>
      <c r="R194" t="e">
        <f>VLOOKUP(C194,'EUROSTAT-Code'!$G$3:$H$532,2,0)</f>
        <v>#N/A</v>
      </c>
      <c r="S194" t="e">
        <f t="shared" si="6"/>
        <v>#N/A</v>
      </c>
    </row>
    <row r="195" spans="1:19" x14ac:dyDescent="0.35">
      <c r="A195" t="str">
        <f>IF(OR(ISBLANK(VLOOKUP(B195,BigMovers!$A$2:$C$226,3,0)),ISNA(VLOOKUP(B195,BigMovers!$A$2:$C$226,3,0))),"",VLOOKUP(B195,BigMovers!$A$2:$C$226,3,0))</f>
        <v/>
      </c>
      <c r="B195" s="4" t="s">
        <v>373</v>
      </c>
      <c r="C195" s="4" t="s">
        <v>386</v>
      </c>
      <c r="D195" s="131">
        <v>5</v>
      </c>
      <c r="E195" s="137" t="s">
        <v>1967</v>
      </c>
      <c r="F195" s="137"/>
      <c r="G195" s="132">
        <v>0</v>
      </c>
      <c r="H195" s="132">
        <v>0</v>
      </c>
      <c r="I195" s="132">
        <v>0</v>
      </c>
      <c r="J195" s="132">
        <v>0</v>
      </c>
      <c r="K195" s="132" t="s">
        <v>1967</v>
      </c>
      <c r="L195" s="132">
        <v>5</v>
      </c>
      <c r="M195" s="132">
        <v>0</v>
      </c>
      <c r="N195" s="132">
        <v>0</v>
      </c>
      <c r="O195" s="132"/>
      <c r="P195" s="132"/>
      <c r="Q195" s="132">
        <v>0</v>
      </c>
      <c r="R195" t="e">
        <f>VLOOKUP(C195,'EUROSTAT-Code'!$G$3:$H$532,2,0)</f>
        <v>#N/A</v>
      </c>
      <c r="S195" t="e">
        <f t="shared" si="6"/>
        <v>#N/A</v>
      </c>
    </row>
    <row r="196" spans="1:19" x14ac:dyDescent="0.35">
      <c r="A196" t="str">
        <f>IF(OR(ISBLANK(VLOOKUP(B196,BigMovers!$A$2:$C$226,3,0)),ISNA(VLOOKUP(B196,BigMovers!$A$2:$C$226,3,0))),"",VLOOKUP(B196,BigMovers!$A$2:$C$226,3,0))</f>
        <v/>
      </c>
      <c r="B196" s="6" t="s">
        <v>892</v>
      </c>
      <c r="C196" s="6" t="s">
        <v>1442</v>
      </c>
      <c r="D196" s="133">
        <v>895</v>
      </c>
      <c r="E196" s="138">
        <v>535</v>
      </c>
      <c r="F196" s="138"/>
      <c r="G196" s="134">
        <v>35</v>
      </c>
      <c r="H196" s="134">
        <v>110</v>
      </c>
      <c r="I196" s="134">
        <v>0</v>
      </c>
      <c r="J196" s="134">
        <v>0</v>
      </c>
      <c r="K196" s="134">
        <v>170</v>
      </c>
      <c r="L196" s="134">
        <v>0</v>
      </c>
      <c r="M196" s="134">
        <v>0</v>
      </c>
      <c r="N196" s="134">
        <v>0</v>
      </c>
      <c r="O196" s="134"/>
      <c r="P196" s="134"/>
      <c r="Q196" s="134">
        <v>0</v>
      </c>
      <c r="R196" t="str">
        <f>VLOOKUP(C196,'EUROSTAT-Code'!$G$3:$H$532,2,0)</f>
        <v>PGR01_01_19</v>
      </c>
      <c r="S196" t="str">
        <f t="shared" si="6"/>
        <v>OK</v>
      </c>
    </row>
    <row r="197" spans="1:19" x14ac:dyDescent="0.35">
      <c r="A197" t="str">
        <f>IF(OR(ISBLANK(VLOOKUP(B197,BigMovers!$A$2:$C$226,3,0)),ISNA(VLOOKUP(B197,BigMovers!$A$2:$C$226,3,0))),"",VLOOKUP(B197,BigMovers!$A$2:$C$226,3,0))</f>
        <v/>
      </c>
      <c r="B197" s="4" t="s">
        <v>922</v>
      </c>
      <c r="C197" s="4" t="s">
        <v>1461</v>
      </c>
      <c r="D197" s="131"/>
      <c r="E197" s="137"/>
      <c r="F197" s="137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>
        <v>0</v>
      </c>
      <c r="R197" t="str">
        <f>VLOOKUP(C197,'EUROSTAT-Code'!$G$3:$H$532,2,0)</f>
        <v>ZR02_01_03</v>
      </c>
      <c r="S197" t="str">
        <f t="shared" si="6"/>
        <v>OK</v>
      </c>
    </row>
    <row r="198" spans="1:19" x14ac:dyDescent="0.35">
      <c r="A198" t="str">
        <f>IF(OR(ISBLANK(VLOOKUP(B198,BigMovers!$A$2:$C$226,3,0)),ISNA(VLOOKUP(B198,BigMovers!$A$2:$C$226,3,0))),"",VLOOKUP(B198,BigMovers!$A$2:$C$226,3,0))</f>
        <v/>
      </c>
      <c r="B198" s="6" t="s">
        <v>940</v>
      </c>
      <c r="C198" s="6" t="s">
        <v>1471</v>
      </c>
      <c r="D198" s="133">
        <v>0</v>
      </c>
      <c r="E198" s="138">
        <v>0</v>
      </c>
      <c r="F198" s="138"/>
      <c r="G198" s="134">
        <v>0</v>
      </c>
      <c r="H198" s="134">
        <v>0</v>
      </c>
      <c r="I198" s="134">
        <v>0</v>
      </c>
      <c r="J198" s="134">
        <v>0</v>
      </c>
      <c r="K198" s="134">
        <v>0</v>
      </c>
      <c r="L198" s="134">
        <v>0</v>
      </c>
      <c r="M198" s="134">
        <v>0</v>
      </c>
      <c r="N198" s="134">
        <v>0</v>
      </c>
      <c r="O198" s="134"/>
      <c r="P198" s="134"/>
      <c r="Q198" s="134">
        <v>0</v>
      </c>
      <c r="R198" t="str">
        <f>VLOOKUP(C198,'EUROSTAT-Code'!$G$3:$H$532,2,0)</f>
        <v>ZR04_01_01</v>
      </c>
      <c r="S198" t="str">
        <f t="shared" si="6"/>
        <v>OK</v>
      </c>
    </row>
    <row r="199" spans="1:19" x14ac:dyDescent="0.35">
      <c r="A199" t="str">
        <f>IF(OR(ISBLANK(VLOOKUP(B199,BigMovers!$A$2:$C$226,3,0)),ISNA(VLOOKUP(B199,BigMovers!$A$2:$C$226,3,0))),"",VLOOKUP(B199,BigMovers!$A$2:$C$226,3,0))</f>
        <v/>
      </c>
      <c r="B199" s="4" t="s">
        <v>942</v>
      </c>
      <c r="C199" s="4" t="s">
        <v>1473</v>
      </c>
      <c r="D199" s="131">
        <v>0</v>
      </c>
      <c r="E199" s="137">
        <v>0</v>
      </c>
      <c r="F199" s="137"/>
      <c r="G199" s="132">
        <v>0</v>
      </c>
      <c r="H199" s="132">
        <v>0</v>
      </c>
      <c r="I199" s="132">
        <v>0</v>
      </c>
      <c r="J199" s="132">
        <v>0</v>
      </c>
      <c r="K199" s="132">
        <v>0</v>
      </c>
      <c r="L199" s="132">
        <v>0</v>
      </c>
      <c r="M199" s="132">
        <v>0</v>
      </c>
      <c r="N199" s="132">
        <v>0</v>
      </c>
      <c r="O199" s="132"/>
      <c r="P199" s="132"/>
      <c r="Q199" s="132">
        <v>0</v>
      </c>
      <c r="R199" t="str">
        <f>VLOOKUP(C199,'EUROSTAT-Code'!$G$3:$H$532,2,0)</f>
        <v>ZR04_01_04</v>
      </c>
      <c r="S199" t="str">
        <f t="shared" ref="S199:S200" si="7">IF(B199=R199,"OK","FALSE")</f>
        <v>OK</v>
      </c>
    </row>
    <row r="200" spans="1:19" x14ac:dyDescent="0.35">
      <c r="A200" t="str">
        <f>IF(OR(ISBLANK(VLOOKUP(B200,BigMovers!$A$2:$C$226,3,0)),ISNA(VLOOKUP(B200,BigMovers!$A$2:$C$226,3,0))),"",VLOOKUP(B200,BigMovers!$A$2:$C$226,3,0))</f>
        <v/>
      </c>
      <c r="B200" s="6" t="s">
        <v>949</v>
      </c>
      <c r="C200" s="6" t="s">
        <v>372</v>
      </c>
      <c r="D200" s="133"/>
      <c r="E200" s="138"/>
      <c r="F200" s="138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>
        <v>0</v>
      </c>
      <c r="R200" t="str">
        <f>VLOOKUP(C200,'EUROSTAT-Code'!$G$3:$H$532,2,0)</f>
        <v>ZR99_02_01</v>
      </c>
      <c r="S200" t="str">
        <f t="shared" si="7"/>
        <v>OK</v>
      </c>
    </row>
    <row r="201" spans="1:19" x14ac:dyDescent="0.35"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9" x14ac:dyDescent="0.35"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9" x14ac:dyDescent="0.35"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9" x14ac:dyDescent="0.35"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9" x14ac:dyDescent="0.35"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19" x14ac:dyDescent="0.35"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19" x14ac:dyDescent="0.35"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1:19" x14ac:dyDescent="0.35"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</sheetData>
  <conditionalFormatting sqref="C1:C2">
    <cfRule type="cellIs" dxfId="17" priority="3" operator="equal">
      <formula>0</formula>
    </cfRule>
  </conditionalFormatting>
  <conditionalFormatting sqref="D1:O1 D2:L3 E4:P4 D5:Q5 C489:O1048576">
    <cfRule type="cellIs" dxfId="16" priority="2" operator="equal">
      <formula>0</formula>
    </cfRule>
  </conditionalFormatting>
  <conditionalFormatting sqref="P2">
    <cfRule type="cellIs" dxfId="15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74655-F8F7-4FBC-8EDF-D2676C2C7F56}">
  <sheetPr codeName="Feuil11"/>
  <dimension ref="A1:S489"/>
  <sheetViews>
    <sheetView workbookViewId="0">
      <selection activeCell="H24" sqref="H24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1560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19" customFormat="1" ht="15" customHeight="1" x14ac:dyDescent="0.2">
      <c r="A4" s="1"/>
      <c r="B4" s="74" t="s">
        <v>1519</v>
      </c>
      <c r="C4" s="74" t="s">
        <v>0</v>
      </c>
      <c r="D4" s="80">
        <v>125650</v>
      </c>
      <c r="E4" s="78">
        <v>10933.151939999996</v>
      </c>
      <c r="F4" s="78">
        <v>62.563412999999997</v>
      </c>
      <c r="G4" s="79">
        <v>1077.5739149999999</v>
      </c>
      <c r="H4" s="79">
        <v>3577.1867589999993</v>
      </c>
      <c r="I4" s="79">
        <v>1523.8017809999997</v>
      </c>
      <c r="J4" s="79">
        <v>1085.5363300000004</v>
      </c>
      <c r="K4" s="79">
        <v>4240.1388000000024</v>
      </c>
      <c r="L4" s="79">
        <v>1727.8147160000003</v>
      </c>
      <c r="M4" s="79">
        <v>585.67599399999995</v>
      </c>
      <c r="N4" s="79">
        <v>15248.217756999999</v>
      </c>
      <c r="O4" s="79">
        <v>10915</v>
      </c>
      <c r="P4" s="79">
        <v>59239.437011000002</v>
      </c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SUMIF($A$7:$A$246,"=x",D7:D246)</f>
        <v>19625</v>
      </c>
      <c r="E5" s="77">
        <f t="shared" si="0"/>
        <v>4790</v>
      </c>
      <c r="F5" s="77">
        <f t="shared" si="0"/>
        <v>0</v>
      </c>
      <c r="G5" s="77">
        <f t="shared" si="0"/>
        <v>200</v>
      </c>
      <c r="H5" s="77">
        <f t="shared" si="0"/>
        <v>1710</v>
      </c>
      <c r="I5" s="77">
        <f t="shared" si="0"/>
        <v>15</v>
      </c>
      <c r="J5" s="77">
        <f t="shared" si="0"/>
        <v>0</v>
      </c>
      <c r="K5" s="77">
        <f t="shared" si="0"/>
        <v>1355</v>
      </c>
      <c r="L5" s="77">
        <f t="shared" si="0"/>
        <v>2235</v>
      </c>
      <c r="M5" s="77">
        <f t="shared" si="0"/>
        <v>995</v>
      </c>
      <c r="N5" s="77">
        <f t="shared" si="0"/>
        <v>5335</v>
      </c>
      <c r="O5" s="77">
        <f t="shared" si="0"/>
        <v>0</v>
      </c>
      <c r="P5" s="77">
        <f t="shared" si="0"/>
        <v>0</v>
      </c>
      <c r="Q5" s="77">
        <f t="shared" si="0"/>
        <v>2450</v>
      </c>
    </row>
    <row r="6" spans="1:19" x14ac:dyDescent="0.35">
      <c r="A6" s="2"/>
      <c r="B6" s="2" t="s">
        <v>1</v>
      </c>
      <c r="C6" s="2" t="s">
        <v>2</v>
      </c>
      <c r="D6" s="3">
        <v>76220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>
        <v>61365</v>
      </c>
    </row>
    <row r="7" spans="1:19" x14ac:dyDescent="0.35">
      <c r="A7" t="str">
        <f>IF(OR(ISBLANK(VLOOKUP(B7,BigMovers!$A$2:$C$226,3,0)),ISNA(VLOOKUP(B7,BigMovers!$A$2:$C$226,3,0))),"",VLOOKUP(B7,BigMovers!$A$2:$C$226,3,0))</f>
        <v>x</v>
      </c>
      <c r="B7" s="4" t="s">
        <v>3</v>
      </c>
      <c r="C7" s="4" t="s">
        <v>975</v>
      </c>
      <c r="D7" s="5">
        <v>1800</v>
      </c>
      <c r="E7" s="140">
        <v>0</v>
      </c>
      <c r="F7" s="140">
        <v>0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0</v>
      </c>
      <c r="Q7" s="23">
        <v>1800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IF(OR(ISBLANK(VLOOKUP(B8,BigMovers!$A$2:$C$226,3,0)),ISNA(VLOOKUP(B8,BigMovers!$A$2:$C$226,3,0))),"",VLOOKUP(B8,BigMovers!$A$2:$C$226,3,0))</f>
        <v>x</v>
      </c>
      <c r="B8" s="6" t="s">
        <v>5</v>
      </c>
      <c r="C8" s="6" t="s">
        <v>977</v>
      </c>
      <c r="D8" s="7">
        <v>90</v>
      </c>
      <c r="E8" s="142">
        <v>0</v>
      </c>
      <c r="F8" s="142">
        <v>0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43">
        <v>0</v>
      </c>
      <c r="Q8" s="24">
        <v>35</v>
      </c>
      <c r="R8" t="str">
        <f>VLOOKUP(C8,'EUROSTAT-Code'!$G$3:$H$532,2,0)</f>
        <v>F01_01_04</v>
      </c>
      <c r="S8" t="str">
        <f t="shared" si="1"/>
        <v>OK</v>
      </c>
    </row>
    <row r="9" spans="1:19" x14ac:dyDescent="0.35">
      <c r="A9" t="str">
        <f>IF(OR(ISBLANK(VLOOKUP(B9,BigMovers!$A$2:$C$226,3,0)),ISNA(VLOOKUP(B9,BigMovers!$A$2:$C$226,3,0))),"",VLOOKUP(B9,BigMovers!$A$2:$C$226,3,0))</f>
        <v>x</v>
      </c>
      <c r="B9" s="4" t="s">
        <v>295</v>
      </c>
      <c r="C9" s="4" t="s">
        <v>979</v>
      </c>
      <c r="D9" s="5">
        <v>85</v>
      </c>
      <c r="E9" s="140">
        <v>0</v>
      </c>
      <c r="F9" s="140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40</v>
      </c>
      <c r="N9" s="141">
        <v>0</v>
      </c>
      <c r="O9" s="141">
        <v>0</v>
      </c>
      <c r="P9" s="141">
        <v>0</v>
      </c>
      <c r="Q9" s="23">
        <v>45</v>
      </c>
      <c r="R9" t="str">
        <f>VLOOKUP(C9,'EUROSTAT-Code'!$G$3:$H$532,2,0)</f>
        <v>F01_01_06</v>
      </c>
      <c r="S9" t="str">
        <f t="shared" si="1"/>
        <v>OK</v>
      </c>
    </row>
    <row r="10" spans="1:19" x14ac:dyDescent="0.35">
      <c r="A10" t="str">
        <f>IF(OR(ISBLANK(VLOOKUP(B10,BigMovers!$A$2:$C$226,3,0)),ISNA(VLOOKUP(B10,BigMovers!$A$2:$C$226,3,0))),"",VLOOKUP(B10,BigMovers!$A$2:$C$226,3,0))</f>
        <v/>
      </c>
      <c r="B10" s="6" t="s">
        <v>9</v>
      </c>
      <c r="C10" s="6" t="s">
        <v>980</v>
      </c>
      <c r="D10" s="7">
        <v>39500</v>
      </c>
      <c r="E10" s="142" t="s">
        <v>1967</v>
      </c>
      <c r="F10" s="142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24">
        <v>39455</v>
      </c>
      <c r="R10" t="str">
        <f>VLOOKUP(C10,'EUROSTAT-Code'!$G$3:$H$532,2,0)</f>
        <v>F01_02_01</v>
      </c>
      <c r="S10" t="str">
        <f t="shared" si="1"/>
        <v>OK</v>
      </c>
    </row>
    <row r="11" spans="1:19" x14ac:dyDescent="0.35">
      <c r="A11" t="str">
        <f>IF(OR(ISBLANK(VLOOKUP(B11,BigMovers!$A$2:$C$226,3,0)),ISNA(VLOOKUP(B11,BigMovers!$A$2:$C$226,3,0))),"",VLOOKUP(B11,BigMovers!$A$2:$C$226,3,0))</f>
        <v/>
      </c>
      <c r="B11" s="4" t="s">
        <v>339</v>
      </c>
      <c r="C11" s="4" t="s">
        <v>1969</v>
      </c>
      <c r="D11" s="5">
        <v>3120</v>
      </c>
      <c r="E11" s="140">
        <v>0</v>
      </c>
      <c r="F11" s="140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  <c r="P11" s="141">
        <v>0</v>
      </c>
      <c r="Q11" s="23">
        <v>3110</v>
      </c>
      <c r="R11" t="e">
        <f>VLOOKUP(C11,'EUROSTAT-Code'!$G$3:$H$532,2,0)</f>
        <v>#N/A</v>
      </c>
      <c r="S11" t="e">
        <f t="shared" si="1"/>
        <v>#N/A</v>
      </c>
    </row>
    <row r="12" spans="1:19" x14ac:dyDescent="0.35">
      <c r="A12" t="str">
        <f>IF(OR(ISBLANK(VLOOKUP(B12,BigMovers!$A$2:$C$226,3,0)),ISNA(VLOOKUP(B12,BigMovers!$A$2:$C$226,3,0))),"",VLOOKUP(B12,BigMovers!$A$2:$C$226,3,0))</f>
        <v/>
      </c>
      <c r="B12" s="6" t="s">
        <v>11</v>
      </c>
      <c r="C12" s="6" t="s">
        <v>984</v>
      </c>
      <c r="D12" s="7">
        <v>2920</v>
      </c>
      <c r="E12" s="142">
        <v>0</v>
      </c>
      <c r="F12" s="142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24">
        <v>2920</v>
      </c>
      <c r="R12" t="str">
        <f>VLOOKUP(C12,'EUROSTAT-Code'!$G$3:$H$532,2,0)</f>
        <v>F01_99_07</v>
      </c>
      <c r="S12" t="str">
        <f t="shared" si="1"/>
        <v>OK</v>
      </c>
    </row>
    <row r="13" spans="1:19" x14ac:dyDescent="0.35">
      <c r="A13" t="str">
        <f>IF(OR(ISBLANK(VLOOKUP(B13,BigMovers!$A$2:$C$226,3,0)),ISNA(VLOOKUP(B13,BigMovers!$A$2:$C$226,3,0))),"",VLOOKUP(B13,BigMovers!$A$2:$C$226,3,0))</f>
        <v/>
      </c>
      <c r="B13" s="4" t="s">
        <v>13</v>
      </c>
      <c r="C13" s="4" t="s">
        <v>987</v>
      </c>
      <c r="D13" s="5">
        <v>10</v>
      </c>
      <c r="E13" s="140">
        <v>0</v>
      </c>
      <c r="F13" s="140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10</v>
      </c>
      <c r="N13" s="141">
        <v>0</v>
      </c>
      <c r="O13" s="141">
        <v>0</v>
      </c>
      <c r="P13" s="141">
        <v>0</v>
      </c>
      <c r="Q13" s="23">
        <v>0</v>
      </c>
      <c r="R13" t="str">
        <f>VLOOKUP(C13,'EUROSTAT-Code'!$G$3:$H$532,2,0)</f>
        <v>F02_02_01</v>
      </c>
      <c r="S13" t="str">
        <f t="shared" si="1"/>
        <v>OK</v>
      </c>
    </row>
    <row r="14" spans="1:19" x14ac:dyDescent="0.35">
      <c r="A14" t="str">
        <f>IF(OR(ISBLANK(VLOOKUP(B14,BigMovers!$A$2:$C$226,3,0)),ISNA(VLOOKUP(B14,BigMovers!$A$2:$C$226,3,0))),"",VLOOKUP(B14,BigMovers!$A$2:$C$226,3,0))</f>
        <v/>
      </c>
      <c r="B14" s="6" t="s">
        <v>14</v>
      </c>
      <c r="C14" s="6" t="s">
        <v>989</v>
      </c>
      <c r="D14" s="7">
        <v>725</v>
      </c>
      <c r="E14" s="142">
        <v>0</v>
      </c>
      <c r="F14" s="142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705</v>
      </c>
      <c r="N14" s="143">
        <v>0</v>
      </c>
      <c r="O14" s="143">
        <v>0</v>
      </c>
      <c r="P14" s="143">
        <v>0</v>
      </c>
      <c r="Q14" s="24">
        <v>0</v>
      </c>
      <c r="R14" t="str">
        <f>VLOOKUP(C14,'EUROSTAT-Code'!$G$3:$H$532,2,0)</f>
        <v>F02_02_03</v>
      </c>
      <c r="S14" t="str">
        <f t="shared" si="1"/>
        <v>OK</v>
      </c>
    </row>
    <row r="15" spans="1:19" x14ac:dyDescent="0.35">
      <c r="A15" t="str">
        <f>IF(OR(ISBLANK(VLOOKUP(B15,BigMovers!$A$2:$C$226,3,0)),ISNA(VLOOKUP(B15,BigMovers!$A$2:$C$226,3,0))),"",VLOOKUP(B15,BigMovers!$A$2:$C$226,3,0))</f>
        <v/>
      </c>
      <c r="B15" s="4" t="s">
        <v>16</v>
      </c>
      <c r="C15" s="4" t="s">
        <v>990</v>
      </c>
      <c r="D15" s="5">
        <v>2785</v>
      </c>
      <c r="E15" s="140">
        <v>0</v>
      </c>
      <c r="F15" s="140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1410</v>
      </c>
      <c r="N15" s="141">
        <v>0</v>
      </c>
      <c r="O15" s="141">
        <v>0</v>
      </c>
      <c r="P15" s="141">
        <v>0</v>
      </c>
      <c r="Q15" s="23">
        <v>1370</v>
      </c>
      <c r="R15" t="str">
        <f>VLOOKUP(C15,'EUROSTAT-Code'!$G$3:$H$532,2,0)</f>
        <v>F02_03_01</v>
      </c>
      <c r="S15" t="str">
        <f t="shared" si="1"/>
        <v>OK</v>
      </c>
    </row>
    <row r="16" spans="1:19" x14ac:dyDescent="0.35">
      <c r="A16" t="str">
        <f>IF(OR(ISBLANK(VLOOKUP(B16,BigMovers!$A$2:$C$226,3,0)),ISNA(VLOOKUP(B16,BigMovers!$A$2:$C$226,3,0))),"",VLOOKUP(B16,BigMovers!$A$2:$C$226,3,0))</f>
        <v/>
      </c>
      <c r="B16" s="6" t="s">
        <v>18</v>
      </c>
      <c r="C16" s="6" t="s">
        <v>992</v>
      </c>
      <c r="D16" s="7">
        <v>865</v>
      </c>
      <c r="E16" s="142">
        <v>0</v>
      </c>
      <c r="F16" s="142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24">
        <v>865</v>
      </c>
      <c r="R16" t="str">
        <f>VLOOKUP(C16,'EUROSTAT-Code'!$G$3:$H$532,2,0)</f>
        <v>F02_03_03</v>
      </c>
      <c r="S16" t="str">
        <f t="shared" si="1"/>
        <v>OK</v>
      </c>
    </row>
    <row r="17" spans="1:19" x14ac:dyDescent="0.35">
      <c r="A17" t="str">
        <f>IF(OR(ISBLANK(VLOOKUP(B17,BigMovers!$A$2:$C$226,3,0)),ISNA(VLOOKUP(B17,BigMovers!$A$2:$C$226,3,0))),"",VLOOKUP(B17,BigMovers!$A$2:$C$226,3,0))</f>
        <v>x</v>
      </c>
      <c r="B17" s="4" t="s">
        <v>20</v>
      </c>
      <c r="C17" s="4" t="s">
        <v>1970</v>
      </c>
      <c r="D17" s="5">
        <v>85</v>
      </c>
      <c r="E17" s="140">
        <v>5</v>
      </c>
      <c r="F17" s="140">
        <v>0</v>
      </c>
      <c r="G17" s="141">
        <v>0</v>
      </c>
      <c r="H17" s="141" t="s">
        <v>1967</v>
      </c>
      <c r="I17" s="141" t="s">
        <v>1967</v>
      </c>
      <c r="J17" s="141" t="s">
        <v>1967</v>
      </c>
      <c r="K17" s="141" t="s">
        <v>1967</v>
      </c>
      <c r="L17" s="141">
        <v>0</v>
      </c>
      <c r="M17" s="141">
        <v>30</v>
      </c>
      <c r="N17" s="141">
        <v>0</v>
      </c>
      <c r="O17" s="141">
        <v>0</v>
      </c>
      <c r="P17" s="141">
        <v>0</v>
      </c>
      <c r="Q17" s="23">
        <v>45</v>
      </c>
      <c r="R17" t="e">
        <f>VLOOKUP(C17,'EUROSTAT-Code'!$G$3:$H$532,2,0)</f>
        <v>#N/A</v>
      </c>
      <c r="S17" t="e">
        <f t="shared" si="1"/>
        <v>#N/A</v>
      </c>
    </row>
    <row r="18" spans="1:19" x14ac:dyDescent="0.35">
      <c r="A18" t="str">
        <f>IF(OR(ISBLANK(VLOOKUP(B18,BigMovers!$A$2:$C$226,3,0)),ISNA(VLOOKUP(B18,BigMovers!$A$2:$C$226,3,0))),"",VLOOKUP(B18,BigMovers!$A$2:$C$226,3,0))</f>
        <v>x</v>
      </c>
      <c r="B18" s="6" t="s">
        <v>22</v>
      </c>
      <c r="C18" s="6" t="s">
        <v>1971</v>
      </c>
      <c r="D18" s="7">
        <v>890</v>
      </c>
      <c r="E18" s="142">
        <v>535</v>
      </c>
      <c r="F18" s="142" t="s">
        <v>1967</v>
      </c>
      <c r="G18" s="143">
        <v>30</v>
      </c>
      <c r="H18" s="143">
        <v>75</v>
      </c>
      <c r="I18" s="143" t="s">
        <v>1967</v>
      </c>
      <c r="J18" s="143" t="s">
        <v>1967</v>
      </c>
      <c r="K18" s="143">
        <v>190</v>
      </c>
      <c r="L18" s="143" t="s">
        <v>1967</v>
      </c>
      <c r="M18" s="143">
        <v>0</v>
      </c>
      <c r="N18" s="143">
        <v>0</v>
      </c>
      <c r="O18" s="143">
        <v>0</v>
      </c>
      <c r="P18" s="143">
        <v>0</v>
      </c>
      <c r="Q18" s="24">
        <v>0</v>
      </c>
      <c r="R18" t="e">
        <f>VLOOKUP(C18,'EUROSTAT-Code'!$G$3:$H$532,2,0)</f>
        <v>#N/A</v>
      </c>
      <c r="S18" t="e">
        <f t="shared" si="1"/>
        <v>#N/A</v>
      </c>
    </row>
    <row r="19" spans="1:19" x14ac:dyDescent="0.35">
      <c r="A19" t="str">
        <f>IF(OR(ISBLANK(VLOOKUP(B19,BigMovers!$A$2:$C$226,3,0)),ISNA(VLOOKUP(B19,BigMovers!$A$2:$C$226,3,0))),"",VLOOKUP(B19,BigMovers!$A$2:$C$226,3,0))</f>
        <v>x</v>
      </c>
      <c r="B19" s="4" t="s">
        <v>24</v>
      </c>
      <c r="C19" s="4" t="s">
        <v>1012</v>
      </c>
      <c r="D19" s="5">
        <v>135</v>
      </c>
      <c r="E19" s="140">
        <v>60</v>
      </c>
      <c r="F19" s="140" t="s">
        <v>1967</v>
      </c>
      <c r="G19" s="141">
        <v>0</v>
      </c>
      <c r="H19" s="141" t="s">
        <v>1967</v>
      </c>
      <c r="I19" s="141" t="s">
        <v>1967</v>
      </c>
      <c r="J19" s="141">
        <v>0</v>
      </c>
      <c r="K19" s="141">
        <v>10</v>
      </c>
      <c r="L19" s="141">
        <v>55</v>
      </c>
      <c r="M19" s="141">
        <v>0</v>
      </c>
      <c r="N19" s="141">
        <v>0</v>
      </c>
      <c r="O19" s="141">
        <v>0</v>
      </c>
      <c r="P19" s="141">
        <v>0</v>
      </c>
      <c r="Q19" s="23">
        <v>0</v>
      </c>
      <c r="R19" t="str">
        <f>VLOOKUP(C19,'EUROSTAT-Code'!$G$3:$H$532,2,0)</f>
        <v>F04_01_13</v>
      </c>
      <c r="S19" t="str">
        <f t="shared" si="1"/>
        <v>OK</v>
      </c>
    </row>
    <row r="20" spans="1:19" x14ac:dyDescent="0.35">
      <c r="A20" t="str">
        <f>IF(OR(ISBLANK(VLOOKUP(B20,BigMovers!$A$2:$C$226,3,0)),ISNA(VLOOKUP(B20,BigMovers!$A$2:$C$226,3,0))),"",VLOOKUP(B20,BigMovers!$A$2:$C$226,3,0))</f>
        <v>x</v>
      </c>
      <c r="B20" s="6" t="s">
        <v>26</v>
      </c>
      <c r="C20" s="6" t="s">
        <v>1013</v>
      </c>
      <c r="D20" s="7">
        <v>0</v>
      </c>
      <c r="E20" s="142">
        <v>0</v>
      </c>
      <c r="F20" s="142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24">
        <v>0</v>
      </c>
      <c r="R20" t="str">
        <f>VLOOKUP(C20,'EUROSTAT-Code'!$G$3:$H$532,2,0)</f>
        <v>F04_01_14</v>
      </c>
      <c r="S20" t="str">
        <f t="shared" si="1"/>
        <v>OK</v>
      </c>
    </row>
    <row r="21" spans="1:19" x14ac:dyDescent="0.35">
      <c r="A21" t="str">
        <f>IF(OR(ISBLANK(VLOOKUP(B21,BigMovers!$A$2:$C$226,3,0)),ISNA(VLOOKUP(B21,BigMovers!$A$2:$C$226,3,0))),"",VLOOKUP(B21,BigMovers!$A$2:$C$226,3,0))</f>
        <v/>
      </c>
      <c r="B21" s="4" t="s">
        <v>28</v>
      </c>
      <c r="C21" s="4" t="s">
        <v>1014</v>
      </c>
      <c r="D21" s="5">
        <v>15</v>
      </c>
      <c r="E21" s="140">
        <v>0</v>
      </c>
      <c r="F21" s="140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1">
        <v>0</v>
      </c>
      <c r="Q21" s="23">
        <v>15</v>
      </c>
      <c r="R21" t="str">
        <f>VLOOKUP(C21,'EUROSTAT-Code'!$G$3:$H$532,2,0)</f>
        <v>F04_01_15</v>
      </c>
      <c r="S21" t="str">
        <f t="shared" si="1"/>
        <v>OK</v>
      </c>
    </row>
    <row r="22" spans="1:19" x14ac:dyDescent="0.35">
      <c r="A22" t="str">
        <f>IF(OR(ISBLANK(VLOOKUP(B22,BigMovers!$A$2:$C$226,3,0)),ISNA(VLOOKUP(B22,BigMovers!$A$2:$C$226,3,0))),"",VLOOKUP(B22,BigMovers!$A$2:$C$226,3,0))</f>
        <v>x</v>
      </c>
      <c r="B22" s="6" t="s">
        <v>30</v>
      </c>
      <c r="C22" s="6" t="s">
        <v>1015</v>
      </c>
      <c r="D22" s="7">
        <v>85</v>
      </c>
      <c r="E22" s="142">
        <v>70</v>
      </c>
      <c r="F22" s="142">
        <v>0</v>
      </c>
      <c r="G22" s="143">
        <v>0</v>
      </c>
      <c r="H22" s="143" t="s">
        <v>1967</v>
      </c>
      <c r="I22" s="143" t="s">
        <v>1967</v>
      </c>
      <c r="J22" s="143">
        <v>0</v>
      </c>
      <c r="K22" s="143">
        <v>10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24">
        <v>0</v>
      </c>
      <c r="R22" t="str">
        <f>VLOOKUP(C22,'EUROSTAT-Code'!$G$3:$H$532,2,0)</f>
        <v>F04_01_16</v>
      </c>
      <c r="S22" t="str">
        <f t="shared" si="1"/>
        <v>OK</v>
      </c>
    </row>
    <row r="23" spans="1:19" x14ac:dyDescent="0.35">
      <c r="A23" t="str">
        <f>IF(OR(ISBLANK(VLOOKUP(B23,BigMovers!$A$2:$C$226,3,0)),ISNA(VLOOKUP(B23,BigMovers!$A$2:$C$226,3,0))),"",VLOOKUP(B23,BigMovers!$A$2:$C$226,3,0))</f>
        <v/>
      </c>
      <c r="B23" s="4" t="s">
        <v>32</v>
      </c>
      <c r="C23" s="4" t="s">
        <v>1016</v>
      </c>
      <c r="D23" s="5">
        <v>1870</v>
      </c>
      <c r="E23" s="140">
        <v>1030</v>
      </c>
      <c r="F23" s="140" t="s">
        <v>1967</v>
      </c>
      <c r="G23" s="141">
        <v>60</v>
      </c>
      <c r="H23" s="141">
        <v>370</v>
      </c>
      <c r="I23" s="141">
        <v>55</v>
      </c>
      <c r="J23" s="141" t="s">
        <v>1967</v>
      </c>
      <c r="K23" s="141">
        <v>195</v>
      </c>
      <c r="L23" s="141">
        <v>80</v>
      </c>
      <c r="M23" s="141" t="s">
        <v>1967</v>
      </c>
      <c r="N23" s="141" t="s">
        <v>1967</v>
      </c>
      <c r="O23" s="141">
        <v>0</v>
      </c>
      <c r="P23" s="141">
        <v>0</v>
      </c>
      <c r="Q23" s="23" t="s">
        <v>1967</v>
      </c>
      <c r="R23" t="str">
        <f>VLOOKUP(C23,'EUROSTAT-Code'!$G$3:$H$532,2,0)</f>
        <v>F04_01_17</v>
      </c>
      <c r="S23" t="str">
        <f t="shared" si="1"/>
        <v>OK</v>
      </c>
    </row>
    <row r="24" spans="1:19" x14ac:dyDescent="0.35">
      <c r="A24" t="str">
        <f>IF(OR(ISBLANK(VLOOKUP(B24,BigMovers!$A$2:$C$226,3,0)),ISNA(VLOOKUP(B24,BigMovers!$A$2:$C$226,3,0))),"",VLOOKUP(B24,BigMovers!$A$2:$C$226,3,0))</f>
        <v>x</v>
      </c>
      <c r="B24" s="6" t="s">
        <v>34</v>
      </c>
      <c r="C24" s="6" t="s">
        <v>1972</v>
      </c>
      <c r="D24" s="7">
        <v>925</v>
      </c>
      <c r="E24" s="142">
        <v>570</v>
      </c>
      <c r="F24" s="142" t="s">
        <v>1967</v>
      </c>
      <c r="G24" s="143" t="s">
        <v>1967</v>
      </c>
      <c r="H24" s="143">
        <v>40</v>
      </c>
      <c r="I24" s="143" t="s">
        <v>1967</v>
      </c>
      <c r="J24" s="143" t="s">
        <v>1967</v>
      </c>
      <c r="K24" s="143">
        <v>80</v>
      </c>
      <c r="L24" s="143">
        <v>95</v>
      </c>
      <c r="M24" s="143">
        <v>0</v>
      </c>
      <c r="N24" s="143">
        <v>0</v>
      </c>
      <c r="O24" s="143">
        <v>0</v>
      </c>
      <c r="P24" s="143">
        <v>0</v>
      </c>
      <c r="Q24" s="24">
        <v>105</v>
      </c>
      <c r="R24" t="e">
        <f>VLOOKUP(C24,'EUROSTAT-Code'!$G$3:$H$532,2,0)</f>
        <v>#N/A</v>
      </c>
      <c r="S24" t="e">
        <f t="shared" si="1"/>
        <v>#N/A</v>
      </c>
    </row>
    <row r="25" spans="1:19" x14ac:dyDescent="0.35">
      <c r="A25" t="str">
        <f>IF(OR(ISBLANK(VLOOKUP(B25,BigMovers!$A$2:$C$226,3,0)),ISNA(VLOOKUP(B25,BigMovers!$A$2:$C$226,3,0))),"",VLOOKUP(B25,BigMovers!$A$2:$C$226,3,0))</f>
        <v/>
      </c>
      <c r="B25" s="4" t="s">
        <v>36</v>
      </c>
      <c r="C25" s="4" t="s">
        <v>1021</v>
      </c>
      <c r="D25" s="5">
        <v>0</v>
      </c>
      <c r="E25" s="140">
        <v>0</v>
      </c>
      <c r="F25" s="140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  <c r="P25" s="141">
        <v>0</v>
      </c>
      <c r="Q25" s="23">
        <v>0</v>
      </c>
      <c r="R25" t="str">
        <f>VLOOKUP(C25,'EUROSTAT-Code'!$G$3:$H$532,2,0)</f>
        <v>F04_01_22</v>
      </c>
      <c r="S25" t="str">
        <f t="shared" si="1"/>
        <v>OK</v>
      </c>
    </row>
    <row r="26" spans="1:19" x14ac:dyDescent="0.35">
      <c r="A26" t="str">
        <f>IF(OR(ISBLANK(VLOOKUP(B26,BigMovers!$A$2:$C$226,3,0)),ISNA(VLOOKUP(B26,BigMovers!$A$2:$C$226,3,0))),"",VLOOKUP(B26,BigMovers!$A$2:$C$226,3,0))</f>
        <v>x</v>
      </c>
      <c r="B26" s="6" t="s">
        <v>38</v>
      </c>
      <c r="C26" s="6" t="s">
        <v>1022</v>
      </c>
      <c r="D26" s="7">
        <v>220</v>
      </c>
      <c r="E26" s="142">
        <v>0</v>
      </c>
      <c r="F26" s="142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95</v>
      </c>
      <c r="N26" s="143">
        <v>0</v>
      </c>
      <c r="O26" s="143">
        <v>0</v>
      </c>
      <c r="P26" s="143">
        <v>0</v>
      </c>
      <c r="Q26" s="24">
        <v>125</v>
      </c>
      <c r="R26" t="str">
        <f>VLOOKUP(C26,'EUROSTAT-Code'!$G$3:$H$532,2,0)</f>
        <v>F04_02_01</v>
      </c>
      <c r="S26" t="str">
        <f t="shared" si="1"/>
        <v>OK</v>
      </c>
    </row>
    <row r="27" spans="1:19" x14ac:dyDescent="0.35">
      <c r="A27" t="str">
        <f>IF(OR(ISBLANK(VLOOKUP(B27,BigMovers!$A$2:$C$226,3,0)),ISNA(VLOOKUP(B27,BigMovers!$A$2:$C$226,3,0))),"",VLOOKUP(B27,BigMovers!$A$2:$C$226,3,0))</f>
        <v/>
      </c>
      <c r="B27" s="4" t="s">
        <v>40</v>
      </c>
      <c r="C27" s="4" t="s">
        <v>1973</v>
      </c>
      <c r="D27" s="5">
        <v>490</v>
      </c>
      <c r="E27" s="140">
        <v>0</v>
      </c>
      <c r="F27" s="140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  <c r="P27" s="141">
        <v>0</v>
      </c>
      <c r="Q27" s="23">
        <v>490</v>
      </c>
      <c r="R27" t="e">
        <f>VLOOKUP(C27,'EUROSTAT-Code'!$G$3:$H$532,2,0)</f>
        <v>#N/A</v>
      </c>
      <c r="S27" t="e">
        <f t="shared" si="1"/>
        <v>#N/A</v>
      </c>
    </row>
    <row r="28" spans="1:19" x14ac:dyDescent="0.35">
      <c r="A28" t="str">
        <f>IF(OR(ISBLANK(VLOOKUP(B28,BigMovers!$A$2:$C$226,3,0)),ISNA(VLOOKUP(B28,BigMovers!$A$2:$C$226,3,0))),"",VLOOKUP(B28,BigMovers!$A$2:$C$226,3,0))</f>
        <v/>
      </c>
      <c r="B28" s="6" t="s">
        <v>42</v>
      </c>
      <c r="C28" s="6" t="s">
        <v>1026</v>
      </c>
      <c r="D28" s="7">
        <v>20</v>
      </c>
      <c r="E28" s="142">
        <v>0</v>
      </c>
      <c r="F28" s="142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24">
        <v>20</v>
      </c>
      <c r="R28" t="str">
        <f>VLOOKUP(C28,'EUROSTAT-Code'!$G$3:$H$532,2,0)</f>
        <v>F04_99_02</v>
      </c>
      <c r="S28" t="str">
        <f t="shared" si="1"/>
        <v>OK</v>
      </c>
    </row>
    <row r="29" spans="1:19" x14ac:dyDescent="0.35">
      <c r="A29" t="str">
        <f>IF(OR(ISBLANK(VLOOKUP(B29,BigMovers!$A$2:$C$226,3,0)),ISNA(VLOOKUP(B29,BigMovers!$A$2:$C$226,3,0))),"",VLOOKUP(B29,BigMovers!$A$2:$C$226,3,0))</f>
        <v/>
      </c>
      <c r="B29" s="4" t="s">
        <v>44</v>
      </c>
      <c r="C29" s="4" t="s">
        <v>1974</v>
      </c>
      <c r="D29" s="5">
        <v>370</v>
      </c>
      <c r="E29" s="140">
        <v>0</v>
      </c>
      <c r="F29" s="140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 t="s">
        <v>1967</v>
      </c>
      <c r="N29" s="141">
        <v>0</v>
      </c>
      <c r="O29" s="141">
        <v>0</v>
      </c>
      <c r="P29" s="141">
        <v>0</v>
      </c>
      <c r="Q29" s="23">
        <v>370</v>
      </c>
      <c r="R29" t="e">
        <f>VLOOKUP(C29,'EUROSTAT-Code'!$G$3:$H$532,2,0)</f>
        <v>#N/A</v>
      </c>
      <c r="S29" t="e">
        <f t="shared" si="1"/>
        <v>#N/A</v>
      </c>
    </row>
    <row r="30" spans="1:19" x14ac:dyDescent="0.35">
      <c r="A30" t="str">
        <f>IF(OR(ISBLANK(VLOOKUP(B30,BigMovers!$A$2:$C$226,3,0)),ISNA(VLOOKUP(B30,BigMovers!$A$2:$C$226,3,0))),"",VLOOKUP(B30,BigMovers!$A$2:$C$226,3,0))</f>
        <v/>
      </c>
      <c r="B30" s="6" t="s">
        <v>46</v>
      </c>
      <c r="C30" s="6" t="s">
        <v>1031</v>
      </c>
      <c r="D30" s="7">
        <v>2155</v>
      </c>
      <c r="E30" s="142">
        <v>1200</v>
      </c>
      <c r="F30" s="142" t="s">
        <v>1967</v>
      </c>
      <c r="G30" s="143">
        <v>95</v>
      </c>
      <c r="H30" s="143">
        <v>145</v>
      </c>
      <c r="I30" s="143" t="s">
        <v>1967</v>
      </c>
      <c r="J30" s="143" t="s">
        <v>1967</v>
      </c>
      <c r="K30" s="143">
        <v>575</v>
      </c>
      <c r="L30" s="143" t="s">
        <v>1967</v>
      </c>
      <c r="M30" s="143">
        <v>0</v>
      </c>
      <c r="N30" s="143">
        <v>0</v>
      </c>
      <c r="O30" s="143">
        <v>0</v>
      </c>
      <c r="P30" s="143">
        <v>0</v>
      </c>
      <c r="Q30" s="24">
        <v>0</v>
      </c>
      <c r="R30" t="str">
        <f>VLOOKUP(C30,'EUROSTAT-Code'!$G$3:$H$532,2,0)</f>
        <v>F05_01_03</v>
      </c>
      <c r="S30" t="str">
        <f t="shared" si="1"/>
        <v>OK</v>
      </c>
    </row>
    <row r="31" spans="1:19" x14ac:dyDescent="0.35">
      <c r="A31" t="str">
        <f>IF(OR(ISBLANK(VLOOKUP(B31,BigMovers!$A$2:$C$226,3,0)),ISNA(VLOOKUP(B31,BigMovers!$A$2:$C$226,3,0))),"",VLOOKUP(B31,BigMovers!$A$2:$C$226,3,0))</f>
        <v/>
      </c>
      <c r="B31" s="4" t="s">
        <v>341</v>
      </c>
      <c r="C31" s="4" t="s">
        <v>1056</v>
      </c>
      <c r="D31" s="5">
        <v>0</v>
      </c>
      <c r="E31" s="140">
        <v>0</v>
      </c>
      <c r="F31" s="140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23">
        <v>0</v>
      </c>
      <c r="R31" t="str">
        <f>VLOOKUP(C31,'EUROSTAT-Code'!$G$3:$H$532,2,0)</f>
        <v>F06_01_28</v>
      </c>
      <c r="S31" t="str">
        <f t="shared" si="1"/>
        <v>OK</v>
      </c>
    </row>
    <row r="32" spans="1:19" x14ac:dyDescent="0.35">
      <c r="A32" t="str">
        <f>IF(OR(ISBLANK(VLOOKUP(B32,BigMovers!$A$2:$C$226,3,0)),ISNA(VLOOKUP(B32,BigMovers!$A$2:$C$226,3,0))),"",VLOOKUP(B32,BigMovers!$A$2:$C$226,3,0))</f>
        <v/>
      </c>
      <c r="B32" s="6" t="s">
        <v>48</v>
      </c>
      <c r="C32" s="6" t="s">
        <v>1069</v>
      </c>
      <c r="D32" s="7">
        <v>85</v>
      </c>
      <c r="E32" s="142">
        <v>0</v>
      </c>
      <c r="F32" s="142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25</v>
      </c>
      <c r="N32" s="143">
        <v>0</v>
      </c>
      <c r="O32" s="143">
        <v>0</v>
      </c>
      <c r="P32" s="143">
        <v>0</v>
      </c>
      <c r="Q32" s="24">
        <v>60</v>
      </c>
      <c r="R32" t="str">
        <f>VLOOKUP(C32,'EUROSTAT-Code'!$G$3:$H$532,2,0)</f>
        <v>F99_01_01</v>
      </c>
      <c r="S32" t="str">
        <f t="shared" si="1"/>
        <v>OK</v>
      </c>
    </row>
    <row r="33" spans="1:19" x14ac:dyDescent="0.35">
      <c r="A33" t="str">
        <f>IF(OR(ISBLANK(VLOOKUP(B33,BigMovers!$A$2:$C$226,3,0)),ISNA(VLOOKUP(B33,BigMovers!$A$2:$C$226,3,0))),"",VLOOKUP(B33,BigMovers!$A$2:$C$226,3,0))</f>
        <v/>
      </c>
      <c r="B33" s="4" t="s">
        <v>342</v>
      </c>
      <c r="C33" s="4" t="s">
        <v>1070</v>
      </c>
      <c r="D33" s="5">
        <v>5</v>
      </c>
      <c r="E33" s="140">
        <v>0</v>
      </c>
      <c r="F33" s="140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23">
        <v>0</v>
      </c>
      <c r="R33" t="str">
        <f>VLOOKUP(C33,'EUROSTAT-Code'!$G$3:$H$532,2,0)</f>
        <v>F99_01_02</v>
      </c>
      <c r="S33" t="str">
        <f t="shared" si="1"/>
        <v>OK</v>
      </c>
    </row>
    <row r="34" spans="1:19" x14ac:dyDescent="0.35">
      <c r="A34" t="str">
        <f>IF(OR(ISBLANK(VLOOKUP(B34,BigMovers!$A$2:$C$226,3,0)),ISNA(VLOOKUP(B34,BigMovers!$A$2:$C$226,3,0))),"",VLOOKUP(B34,BigMovers!$A$2:$C$226,3,0))</f>
        <v/>
      </c>
      <c r="B34" s="6" t="s">
        <v>343</v>
      </c>
      <c r="C34" s="6" t="s">
        <v>1975</v>
      </c>
      <c r="D34" s="7">
        <v>15</v>
      </c>
      <c r="E34" s="142">
        <v>0</v>
      </c>
      <c r="F34" s="142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24">
        <v>10</v>
      </c>
      <c r="R34" t="e">
        <f>VLOOKUP(C34,'EUROSTAT-Code'!$G$3:$H$532,2,0)</f>
        <v>#N/A</v>
      </c>
      <c r="S34" t="e">
        <f t="shared" si="1"/>
        <v>#N/A</v>
      </c>
    </row>
    <row r="35" spans="1:19" x14ac:dyDescent="0.35">
      <c r="A35" t="str">
        <f>IF(OR(ISBLANK(VLOOKUP(B35,BigMovers!$A$2:$C$226,3,0)),ISNA(VLOOKUP(B35,BigMovers!$A$2:$C$226,3,0))),"",VLOOKUP(B35,BigMovers!$A$2:$C$226,3,0))</f>
        <v>x</v>
      </c>
      <c r="B35" s="4" t="s">
        <v>50</v>
      </c>
      <c r="C35" s="4" t="s">
        <v>1072</v>
      </c>
      <c r="D35" s="5">
        <v>130</v>
      </c>
      <c r="E35" s="140">
        <v>0</v>
      </c>
      <c r="F35" s="140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70</v>
      </c>
      <c r="N35" s="141">
        <v>0</v>
      </c>
      <c r="O35" s="141">
        <v>0</v>
      </c>
      <c r="P35" s="141">
        <v>0</v>
      </c>
      <c r="Q35" s="23">
        <v>55</v>
      </c>
      <c r="R35" t="str">
        <f>VLOOKUP(C35,'EUROSTAT-Code'!$G$3:$H$532,2,0)</f>
        <v>F99_02_02</v>
      </c>
      <c r="S35" t="str">
        <f t="shared" si="1"/>
        <v>OK</v>
      </c>
    </row>
    <row r="36" spans="1:19" x14ac:dyDescent="0.35">
      <c r="A36" t="str">
        <f>IF(OR(ISBLANK(VLOOKUP(B36,BigMovers!$A$2:$C$226,3,0)),ISNA(VLOOKUP(B36,BigMovers!$A$2:$C$226,3,0))),"",VLOOKUP(B36,BigMovers!$A$2:$C$226,3,0))</f>
        <v>x</v>
      </c>
      <c r="B36" s="6" t="s">
        <v>52</v>
      </c>
      <c r="C36" s="6" t="s">
        <v>1073</v>
      </c>
      <c r="D36" s="7">
        <v>80</v>
      </c>
      <c r="E36" s="142">
        <v>70</v>
      </c>
      <c r="F36" s="142">
        <v>0</v>
      </c>
      <c r="G36" s="143">
        <v>0</v>
      </c>
      <c r="H36" s="143" t="s">
        <v>1967</v>
      </c>
      <c r="I36" s="143">
        <v>0</v>
      </c>
      <c r="J36" s="143">
        <v>0</v>
      </c>
      <c r="K36" s="143">
        <v>5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24">
        <v>0</v>
      </c>
      <c r="R36" t="str">
        <f>VLOOKUP(C36,'EUROSTAT-Code'!$G$3:$H$532,2,0)</f>
        <v>F99_02_03</v>
      </c>
      <c r="S36" t="str">
        <f t="shared" si="1"/>
        <v>OK</v>
      </c>
    </row>
    <row r="37" spans="1:19" x14ac:dyDescent="0.35">
      <c r="A37" t="str">
        <f>IF(OR(ISBLANK(VLOOKUP(B37,BigMovers!$A$2:$C$226,3,0)),ISNA(VLOOKUP(B37,BigMovers!$A$2:$C$226,3,0))),"",VLOOKUP(B37,BigMovers!$A$2:$C$226,3,0))</f>
        <v/>
      </c>
      <c r="B37" s="4" t="s">
        <v>54</v>
      </c>
      <c r="C37" s="4" t="s">
        <v>1076</v>
      </c>
      <c r="D37" s="5">
        <v>110</v>
      </c>
      <c r="E37" s="140">
        <v>0</v>
      </c>
      <c r="F37" s="140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110</v>
      </c>
      <c r="N37" s="141">
        <v>0</v>
      </c>
      <c r="O37" s="141">
        <v>0</v>
      </c>
      <c r="P37" s="141">
        <v>0</v>
      </c>
      <c r="Q37" s="23">
        <v>0</v>
      </c>
      <c r="R37" t="str">
        <f>VLOOKUP(C37,'EUROSTAT-Code'!$G$3:$H$532,2,0)</f>
        <v>F99_02_06</v>
      </c>
      <c r="S37" t="str">
        <f t="shared" si="1"/>
        <v>OK</v>
      </c>
    </row>
    <row r="38" spans="1:19" x14ac:dyDescent="0.35">
      <c r="A38" t="str">
        <f>IF(OR(ISBLANK(VLOOKUP(B38,BigMovers!$A$2:$C$226,3,0)),ISNA(VLOOKUP(B38,BigMovers!$A$2:$C$226,3,0))),"",VLOOKUP(B38,BigMovers!$A$2:$C$226,3,0))</f>
        <v>x</v>
      </c>
      <c r="B38" s="6" t="s">
        <v>344</v>
      </c>
      <c r="C38" s="6" t="s">
        <v>1078</v>
      </c>
      <c r="D38" s="7">
        <v>125</v>
      </c>
      <c r="E38" s="142">
        <v>55</v>
      </c>
      <c r="F38" s="142" t="s">
        <v>1967</v>
      </c>
      <c r="G38" s="143">
        <v>25</v>
      </c>
      <c r="H38" s="143">
        <v>30</v>
      </c>
      <c r="I38" s="143">
        <v>5</v>
      </c>
      <c r="J38" s="143" t="s">
        <v>1967</v>
      </c>
      <c r="K38" s="143" t="s">
        <v>1967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24" t="s">
        <v>1967</v>
      </c>
      <c r="R38" t="str">
        <f>VLOOKUP(C38,'EUROSTAT-Code'!$G$3:$H$532,2,0)</f>
        <v>F99_02_08</v>
      </c>
      <c r="S38" t="str">
        <f t="shared" si="1"/>
        <v>OK</v>
      </c>
    </row>
    <row r="39" spans="1:19" x14ac:dyDescent="0.35">
      <c r="A39" t="str">
        <f>IF(OR(ISBLANK(VLOOKUP(B39,BigMovers!$A$2:$C$226,3,0)),ISNA(VLOOKUP(B39,BigMovers!$A$2:$C$226,3,0))),"",VLOOKUP(B39,BigMovers!$A$2:$C$226,3,0))</f>
        <v/>
      </c>
      <c r="B39" s="4" t="s">
        <v>345</v>
      </c>
      <c r="C39" s="4" t="s">
        <v>1081</v>
      </c>
      <c r="D39" s="5">
        <v>180</v>
      </c>
      <c r="E39" s="140" t="s">
        <v>1967</v>
      </c>
      <c r="F39" s="140">
        <v>0</v>
      </c>
      <c r="G39" s="141">
        <v>0</v>
      </c>
      <c r="H39" s="141">
        <v>0</v>
      </c>
      <c r="I39" s="141">
        <v>0</v>
      </c>
      <c r="J39" s="141">
        <v>0</v>
      </c>
      <c r="K39" s="141">
        <v>0</v>
      </c>
      <c r="L39" s="141">
        <v>75</v>
      </c>
      <c r="M39" s="141">
        <v>0</v>
      </c>
      <c r="N39" s="141">
        <v>0</v>
      </c>
      <c r="O39" s="141">
        <v>0</v>
      </c>
      <c r="P39" s="141">
        <v>0</v>
      </c>
      <c r="Q39" s="23">
        <v>105</v>
      </c>
      <c r="R39" t="str">
        <f>VLOOKUP(C39,'EUROSTAT-Code'!$G$3:$H$532,2,0)</f>
        <v>F99_02_11</v>
      </c>
      <c r="S39" t="str">
        <f t="shared" ref="S39:S70" si="2">IF(B39=R39,"OK","FALSE")</f>
        <v>OK</v>
      </c>
    </row>
    <row r="40" spans="1:19" x14ac:dyDescent="0.35">
      <c r="A40" t="str">
        <f>IF(OR(ISBLANK(VLOOKUP(B40,BigMovers!$A$2:$C$226,3,0)),ISNA(VLOOKUP(B40,BigMovers!$A$2:$C$226,3,0))),"",VLOOKUP(B40,BigMovers!$A$2:$C$226,3,0))</f>
        <v/>
      </c>
      <c r="B40" s="6" t="s">
        <v>56</v>
      </c>
      <c r="C40" s="6" t="s">
        <v>1083</v>
      </c>
      <c r="D40" s="7">
        <v>235</v>
      </c>
      <c r="E40" s="142">
        <v>0</v>
      </c>
      <c r="F40" s="142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  <c r="L40" s="143">
        <v>65</v>
      </c>
      <c r="M40" s="143">
        <v>0</v>
      </c>
      <c r="N40" s="143">
        <v>0</v>
      </c>
      <c r="O40" s="143">
        <v>0</v>
      </c>
      <c r="P40" s="143">
        <v>0</v>
      </c>
      <c r="Q40" s="24">
        <v>125</v>
      </c>
      <c r="R40" t="str">
        <f>VLOOKUP(C40,'EUROSTAT-Code'!$G$3:$H$532,2,0)</f>
        <v>F99_03_02</v>
      </c>
      <c r="S40" t="str">
        <f t="shared" si="2"/>
        <v>OK</v>
      </c>
    </row>
    <row r="41" spans="1:19" x14ac:dyDescent="0.35">
      <c r="A41" t="str">
        <f>IF(OR(ISBLANK(VLOOKUP(B41,BigMovers!$A$2:$C$226,3,0)),ISNA(VLOOKUP(B41,BigMovers!$A$2:$C$226,3,0))),"",VLOOKUP(B41,BigMovers!$A$2:$C$226,3,0))</f>
        <v/>
      </c>
      <c r="B41" s="4" t="s">
        <v>57</v>
      </c>
      <c r="C41" s="4" t="s">
        <v>1085</v>
      </c>
      <c r="D41" s="5">
        <v>60</v>
      </c>
      <c r="E41" s="140">
        <v>0</v>
      </c>
      <c r="F41" s="140">
        <v>0</v>
      </c>
      <c r="G41" s="141">
        <v>0</v>
      </c>
      <c r="H41" s="141">
        <v>0</v>
      </c>
      <c r="I41" s="141">
        <v>0</v>
      </c>
      <c r="J41" s="141">
        <v>0</v>
      </c>
      <c r="K41" s="141">
        <v>0</v>
      </c>
      <c r="L41" s="141">
        <v>0</v>
      </c>
      <c r="M41" s="141">
        <v>0</v>
      </c>
      <c r="N41" s="141">
        <v>0</v>
      </c>
      <c r="O41" s="141">
        <v>0</v>
      </c>
      <c r="P41" s="141">
        <v>0</v>
      </c>
      <c r="Q41" s="23">
        <v>60</v>
      </c>
      <c r="R41" t="str">
        <f>VLOOKUP(C41,'EUROSTAT-Code'!$G$3:$H$532,2,0)</f>
        <v>F99_03_04</v>
      </c>
      <c r="S41" t="str">
        <f t="shared" si="2"/>
        <v>OK</v>
      </c>
    </row>
    <row r="42" spans="1:19" x14ac:dyDescent="0.35">
      <c r="A42" t="str">
        <f>IF(OR(ISBLANK(VLOOKUP(B42,BigMovers!$A$2:$C$226,3,0)),ISNA(VLOOKUP(B42,BigMovers!$A$2:$C$226,3,0))),"",VLOOKUP(B42,BigMovers!$A$2:$C$226,3,0))</f>
        <v/>
      </c>
      <c r="B42" s="6" t="s">
        <v>346</v>
      </c>
      <c r="C42" s="6" t="s">
        <v>347</v>
      </c>
      <c r="D42" s="7">
        <v>220</v>
      </c>
      <c r="E42" s="142">
        <v>0</v>
      </c>
      <c r="F42" s="142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220</v>
      </c>
      <c r="N42" s="143">
        <v>0</v>
      </c>
      <c r="O42" s="143">
        <v>0</v>
      </c>
      <c r="P42" s="143">
        <v>0</v>
      </c>
      <c r="Q42" s="24">
        <v>0</v>
      </c>
      <c r="R42" t="str">
        <f>VLOOKUP(C42,'EUROSTAT-Code'!$G$3:$H$532,2,0)</f>
        <v>F99_03_05</v>
      </c>
      <c r="S42" t="str">
        <f t="shared" si="2"/>
        <v>OK</v>
      </c>
    </row>
    <row r="43" spans="1:19" x14ac:dyDescent="0.35">
      <c r="A43" t="str">
        <f>IF(OR(ISBLANK(VLOOKUP(B43,BigMovers!$A$2:$C$226,3,0)),ISNA(VLOOKUP(B43,BigMovers!$A$2:$C$226,3,0))),"",VLOOKUP(B43,BigMovers!$A$2:$C$226,3,0))</f>
        <v/>
      </c>
      <c r="B43" s="4" t="s">
        <v>58</v>
      </c>
      <c r="C43" s="4" t="s">
        <v>1976</v>
      </c>
      <c r="D43" s="5">
        <v>5</v>
      </c>
      <c r="E43" s="140">
        <v>0</v>
      </c>
      <c r="F43" s="140">
        <v>0</v>
      </c>
      <c r="G43" s="141">
        <v>0</v>
      </c>
      <c r="H43" s="141">
        <v>0</v>
      </c>
      <c r="I43" s="141">
        <v>0</v>
      </c>
      <c r="J43" s="141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41">
        <v>0</v>
      </c>
      <c r="Q43" s="23">
        <v>5</v>
      </c>
      <c r="R43" t="e">
        <f>VLOOKUP(C43,'EUROSTAT-Code'!$G$3:$H$532,2,0)</f>
        <v>#N/A</v>
      </c>
      <c r="S43" t="e">
        <f t="shared" si="2"/>
        <v>#N/A</v>
      </c>
    </row>
    <row r="44" spans="1:19" x14ac:dyDescent="0.35">
      <c r="A44" t="str">
        <f>IF(OR(ISBLANK(VLOOKUP(B44,BigMovers!$A$2:$C$226,3,0)),ISNA(VLOOKUP(B44,BigMovers!$A$2:$C$226,3,0))),"",VLOOKUP(B44,BigMovers!$A$2:$C$226,3,0))</f>
        <v/>
      </c>
      <c r="B44" s="6" t="s">
        <v>60</v>
      </c>
      <c r="C44" s="6" t="s">
        <v>1089</v>
      </c>
      <c r="D44" s="7">
        <v>365</v>
      </c>
      <c r="E44" s="142">
        <v>245</v>
      </c>
      <c r="F44" s="142" t="s">
        <v>1967</v>
      </c>
      <c r="G44" s="143" t="s">
        <v>1967</v>
      </c>
      <c r="H44" s="143">
        <v>40</v>
      </c>
      <c r="I44" s="143">
        <v>15</v>
      </c>
      <c r="J44" s="143" t="s">
        <v>1967</v>
      </c>
      <c r="K44" s="143">
        <v>50</v>
      </c>
      <c r="L44" s="143">
        <v>0</v>
      </c>
      <c r="M44" s="143">
        <v>0</v>
      </c>
      <c r="N44" s="143" t="s">
        <v>1967</v>
      </c>
      <c r="O44" s="143">
        <v>0</v>
      </c>
      <c r="P44" s="143">
        <v>0</v>
      </c>
      <c r="Q44" s="24">
        <v>0</v>
      </c>
      <c r="R44" t="str">
        <f>VLOOKUP(C44,'EUROSTAT-Code'!$G$3:$H$532,2,0)</f>
        <v>F99_03_09</v>
      </c>
      <c r="S44" t="str">
        <f t="shared" si="2"/>
        <v>OK</v>
      </c>
    </row>
    <row r="45" spans="1:19" x14ac:dyDescent="0.35">
      <c r="A45" t="str">
        <f>IF(OR(ISBLANK(VLOOKUP(B45,BigMovers!$A$2:$C$226,3,0)),ISNA(VLOOKUP(B45,BigMovers!$A$2:$C$226,3,0))),"",VLOOKUP(B45,BigMovers!$A$2:$C$226,3,0))</f>
        <v>x</v>
      </c>
      <c r="B45" s="4" t="s">
        <v>65</v>
      </c>
      <c r="C45" s="4" t="s">
        <v>1090</v>
      </c>
      <c r="D45" s="5">
        <v>10</v>
      </c>
      <c r="E45" s="140">
        <v>0</v>
      </c>
      <c r="F45" s="140">
        <v>0</v>
      </c>
      <c r="G45" s="141">
        <v>0</v>
      </c>
      <c r="H45" s="141">
        <v>5</v>
      </c>
      <c r="I45" s="141">
        <v>5</v>
      </c>
      <c r="J45" s="141">
        <v>0</v>
      </c>
      <c r="K45" s="141">
        <v>0</v>
      </c>
      <c r="L45" s="141">
        <v>0</v>
      </c>
      <c r="M45" s="141">
        <v>0</v>
      </c>
      <c r="N45" s="141">
        <v>0</v>
      </c>
      <c r="O45" s="141">
        <v>0</v>
      </c>
      <c r="P45" s="141">
        <v>0</v>
      </c>
      <c r="Q45" s="23">
        <v>0</v>
      </c>
      <c r="R45" t="str">
        <f>VLOOKUP(C45,'EUROSTAT-Code'!$G$3:$H$532,2,0)</f>
        <v>F99_03_12</v>
      </c>
      <c r="S45" t="str">
        <f t="shared" si="2"/>
        <v>OK</v>
      </c>
    </row>
    <row r="46" spans="1:19" x14ac:dyDescent="0.35">
      <c r="A46" t="str">
        <f>IF(OR(ISBLANK(VLOOKUP(B46,BigMovers!$A$2:$C$226,3,0)),ISNA(VLOOKUP(B46,BigMovers!$A$2:$C$226,3,0))),"",VLOOKUP(B46,BigMovers!$A$2:$C$226,3,0))</f>
        <v/>
      </c>
      <c r="B46" s="6" t="s">
        <v>67</v>
      </c>
      <c r="C46" s="6" t="s">
        <v>1091</v>
      </c>
      <c r="D46" s="7">
        <v>345</v>
      </c>
      <c r="E46" s="142">
        <v>215</v>
      </c>
      <c r="F46" s="142" t="s">
        <v>1967</v>
      </c>
      <c r="G46" s="143" t="s">
        <v>1967</v>
      </c>
      <c r="H46" s="143">
        <v>35</v>
      </c>
      <c r="I46" s="143" t="s">
        <v>1967</v>
      </c>
      <c r="J46" s="143" t="s">
        <v>1967</v>
      </c>
      <c r="K46" s="143">
        <v>25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24">
        <v>55</v>
      </c>
      <c r="R46" t="str">
        <f>VLOOKUP(C46,'EUROSTAT-Code'!$G$3:$H$532,2,0)</f>
        <v>F99_03_13</v>
      </c>
      <c r="S46" t="str">
        <f t="shared" si="2"/>
        <v>OK</v>
      </c>
    </row>
    <row r="47" spans="1:19" x14ac:dyDescent="0.35">
      <c r="A47" t="str">
        <f>IF(OR(ISBLANK(VLOOKUP(B47,BigMovers!$A$2:$C$226,3,0)),ISNA(VLOOKUP(B47,BigMovers!$A$2:$C$226,3,0))),"",VLOOKUP(B47,BigMovers!$A$2:$C$226,3,0))</f>
        <v/>
      </c>
      <c r="B47" s="4" t="s">
        <v>570</v>
      </c>
      <c r="C47" s="4" t="s">
        <v>1092</v>
      </c>
      <c r="D47" s="5">
        <v>5</v>
      </c>
      <c r="E47" s="140">
        <v>0</v>
      </c>
      <c r="F47" s="140">
        <v>0</v>
      </c>
      <c r="G47" s="141">
        <v>0</v>
      </c>
      <c r="H47" s="141">
        <v>0</v>
      </c>
      <c r="I47" s="141">
        <v>0</v>
      </c>
      <c r="J47" s="141">
        <v>0</v>
      </c>
      <c r="K47" s="141">
        <v>0</v>
      </c>
      <c r="L47" s="141">
        <v>0</v>
      </c>
      <c r="M47" s="141">
        <v>5</v>
      </c>
      <c r="N47" s="141">
        <v>0</v>
      </c>
      <c r="O47" s="141">
        <v>0</v>
      </c>
      <c r="P47" s="141">
        <v>0</v>
      </c>
      <c r="Q47" s="23">
        <v>0</v>
      </c>
      <c r="R47" t="str">
        <f>VLOOKUP(C47,'EUROSTAT-Code'!$G$3:$H$532,2,0)</f>
        <v>F99_03_14</v>
      </c>
      <c r="S47" t="str">
        <f t="shared" si="2"/>
        <v>OK</v>
      </c>
    </row>
    <row r="48" spans="1:19" x14ac:dyDescent="0.35">
      <c r="A48" t="str">
        <f>IF(OR(ISBLANK(VLOOKUP(B48,BigMovers!$A$2:$C$226,3,0)),ISNA(VLOOKUP(B48,BigMovers!$A$2:$C$226,3,0))),"",VLOOKUP(B48,BigMovers!$A$2:$C$226,3,0))</f>
        <v>x</v>
      </c>
      <c r="B48" s="6" t="s">
        <v>69</v>
      </c>
      <c r="C48" s="6" t="s">
        <v>1094</v>
      </c>
      <c r="D48" s="7">
        <v>2710</v>
      </c>
      <c r="E48" s="142">
        <v>1785</v>
      </c>
      <c r="F48" s="142" t="s">
        <v>1967</v>
      </c>
      <c r="G48" s="143" t="s">
        <v>1967</v>
      </c>
      <c r="H48" s="143">
        <v>435</v>
      </c>
      <c r="I48" s="143" t="s">
        <v>1967</v>
      </c>
      <c r="J48" s="143" t="s">
        <v>1967</v>
      </c>
      <c r="K48" s="143">
        <v>440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24">
        <v>0</v>
      </c>
      <c r="R48" t="str">
        <f>VLOOKUP(C48,'EUROSTAT-Code'!$G$3:$H$532,2,0)</f>
        <v>F99_05_01</v>
      </c>
      <c r="S48" t="str">
        <f t="shared" si="2"/>
        <v>OK</v>
      </c>
    </row>
    <row r="49" spans="1:19" x14ac:dyDescent="0.35">
      <c r="A49" t="str">
        <f>IF(OR(ISBLANK(VLOOKUP(B49,BigMovers!$A$2:$C$226,3,0)),ISNA(VLOOKUP(B49,BigMovers!$A$2:$C$226,3,0))),"",VLOOKUP(B49,BigMovers!$A$2:$C$226,3,0))</f>
        <v/>
      </c>
      <c r="B49" s="4" t="s">
        <v>70</v>
      </c>
      <c r="C49" s="4" t="s">
        <v>1097</v>
      </c>
      <c r="D49" s="5">
        <v>30</v>
      </c>
      <c r="E49" s="140">
        <v>0</v>
      </c>
      <c r="F49" s="140">
        <v>0</v>
      </c>
      <c r="G49" s="141">
        <v>0</v>
      </c>
      <c r="H49" s="141">
        <v>0</v>
      </c>
      <c r="I49" s="141">
        <v>0</v>
      </c>
      <c r="J49" s="141">
        <v>0</v>
      </c>
      <c r="K49" s="141">
        <v>0</v>
      </c>
      <c r="L49" s="141">
        <v>0</v>
      </c>
      <c r="M49" s="141">
        <v>30</v>
      </c>
      <c r="N49" s="141">
        <v>0</v>
      </c>
      <c r="O49" s="141">
        <v>0</v>
      </c>
      <c r="P49" s="141">
        <v>0</v>
      </c>
      <c r="Q49" s="23">
        <v>0</v>
      </c>
      <c r="R49" t="str">
        <f>VLOOKUP(C49,'EUROSTAT-Code'!$G$3:$H$532,2,0)</f>
        <v>F99_07_01</v>
      </c>
      <c r="S49" t="str">
        <f t="shared" si="2"/>
        <v>OK</v>
      </c>
    </row>
    <row r="50" spans="1:19" x14ac:dyDescent="0.35">
      <c r="A50" t="str">
        <f>IF(OR(ISBLANK(VLOOKUP(B50,BigMovers!$A$2:$C$226,3,0)),ISNA(VLOOKUP(B50,BigMovers!$A$2:$C$226,3,0))),"",VLOOKUP(B50,BigMovers!$A$2:$C$226,3,0))</f>
        <v/>
      </c>
      <c r="B50" s="6" t="s">
        <v>72</v>
      </c>
      <c r="C50" s="6" t="s">
        <v>1977</v>
      </c>
      <c r="D50" s="7">
        <v>1610</v>
      </c>
      <c r="E50" s="142">
        <v>0</v>
      </c>
      <c r="F50" s="142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  <c r="Q50" s="24">
        <v>1610</v>
      </c>
      <c r="R50" t="e">
        <f>VLOOKUP(C50,'EUROSTAT-Code'!$G$3:$H$532,2,0)</f>
        <v>#N/A</v>
      </c>
      <c r="S50" t="e">
        <f t="shared" si="2"/>
        <v>#N/A</v>
      </c>
    </row>
    <row r="51" spans="1:19" x14ac:dyDescent="0.35">
      <c r="A51" t="str">
        <f>IF(OR(ISBLANK(VLOOKUP(B51,BigMovers!$A$2:$C$226,3,0)),ISNA(VLOOKUP(B51,BigMovers!$A$2:$C$226,3,0))),"",VLOOKUP(B51,BigMovers!$A$2:$C$226,3,0))</f>
        <v>x</v>
      </c>
      <c r="B51" s="4" t="s">
        <v>73</v>
      </c>
      <c r="C51" s="4" t="s">
        <v>1103</v>
      </c>
      <c r="D51" s="5">
        <v>105</v>
      </c>
      <c r="E51" s="140">
        <v>5</v>
      </c>
      <c r="F51" s="140">
        <v>0</v>
      </c>
      <c r="G51" s="141">
        <v>0</v>
      </c>
      <c r="H51" s="141" t="s">
        <v>1967</v>
      </c>
      <c r="I51" s="141" t="s">
        <v>1967</v>
      </c>
      <c r="J51" s="141" t="s">
        <v>1967</v>
      </c>
      <c r="K51" s="141" t="s">
        <v>1967</v>
      </c>
      <c r="L51" s="141">
        <v>0</v>
      </c>
      <c r="M51" s="141">
        <v>0</v>
      </c>
      <c r="N51" s="141">
        <v>0</v>
      </c>
      <c r="O51" s="141">
        <v>0</v>
      </c>
      <c r="P51" s="141">
        <v>0</v>
      </c>
      <c r="Q51" s="23">
        <v>95</v>
      </c>
      <c r="R51" t="str">
        <f>VLOOKUP(C51,'EUROSTAT-Code'!$G$3:$H$532,2,0)</f>
        <v>F99_11_01</v>
      </c>
      <c r="S51" t="str">
        <f t="shared" si="2"/>
        <v>OK</v>
      </c>
    </row>
    <row r="52" spans="1:19" x14ac:dyDescent="0.35">
      <c r="A52" t="str">
        <f>IF(OR(ISBLANK(VLOOKUP(B52,BigMovers!$A$2:$C$226,3,0)),ISNA(VLOOKUP(B52,BigMovers!$A$2:$C$226,3,0))),"",VLOOKUP(B52,BigMovers!$A$2:$C$226,3,0))</f>
        <v/>
      </c>
      <c r="B52" s="6" t="s">
        <v>348</v>
      </c>
      <c r="C52" s="6" t="s">
        <v>1104</v>
      </c>
      <c r="D52" s="7">
        <v>65</v>
      </c>
      <c r="E52" s="142">
        <v>0</v>
      </c>
      <c r="F52" s="142">
        <v>0</v>
      </c>
      <c r="G52" s="143">
        <v>0</v>
      </c>
      <c r="H52" s="143">
        <v>0</v>
      </c>
      <c r="I52" s="143">
        <v>0</v>
      </c>
      <c r="J52" s="143">
        <v>0</v>
      </c>
      <c r="K52" s="143">
        <v>0</v>
      </c>
      <c r="L52" s="143">
        <v>0</v>
      </c>
      <c r="M52" s="143">
        <v>0</v>
      </c>
      <c r="N52" s="143">
        <v>0</v>
      </c>
      <c r="O52" s="143">
        <v>0</v>
      </c>
      <c r="P52" s="143">
        <v>0</v>
      </c>
      <c r="Q52" s="24">
        <v>0</v>
      </c>
      <c r="R52" t="str">
        <f>VLOOKUP(C52,'EUROSTAT-Code'!$G$3:$H$532,2,0)</f>
        <v>F99_12_01</v>
      </c>
      <c r="S52" t="str">
        <f t="shared" si="2"/>
        <v>OK</v>
      </c>
    </row>
    <row r="53" spans="1:19" x14ac:dyDescent="0.35">
      <c r="A53" t="str">
        <f>IF(OR(ISBLANK(VLOOKUP(B53,BigMovers!$A$2:$C$226,3,0)),ISNA(VLOOKUP(B53,BigMovers!$A$2:$C$226,3,0))),"",VLOOKUP(B53,BigMovers!$A$2:$C$226,3,0))</f>
        <v/>
      </c>
      <c r="B53" s="4" t="s">
        <v>75</v>
      </c>
      <c r="C53" s="4" t="s">
        <v>1105</v>
      </c>
      <c r="D53" s="5">
        <v>6420</v>
      </c>
      <c r="E53" s="140">
        <v>0</v>
      </c>
      <c r="F53" s="140">
        <v>0</v>
      </c>
      <c r="G53" s="141">
        <v>0</v>
      </c>
      <c r="H53" s="141">
        <v>0</v>
      </c>
      <c r="I53" s="141">
        <v>0</v>
      </c>
      <c r="J53" s="141">
        <v>0</v>
      </c>
      <c r="K53" s="141">
        <v>0</v>
      </c>
      <c r="L53" s="141">
        <v>0</v>
      </c>
      <c r="M53" s="141">
        <v>0</v>
      </c>
      <c r="N53" s="141">
        <v>0</v>
      </c>
      <c r="O53" s="141">
        <v>0</v>
      </c>
      <c r="P53" s="141">
        <v>0</v>
      </c>
      <c r="Q53" s="23">
        <v>6420</v>
      </c>
      <c r="R53" t="str">
        <f>VLOOKUP(C53,'EUROSTAT-Code'!$G$3:$H$532,2,0)</f>
        <v>F99_12_02</v>
      </c>
      <c r="S53" t="str">
        <f t="shared" si="2"/>
        <v>OK</v>
      </c>
    </row>
    <row r="54" spans="1:19" x14ac:dyDescent="0.35">
      <c r="A54" t="str">
        <f>IF(OR(ISBLANK(VLOOKUP(B54,BigMovers!$A$2:$C$226,3,0)),ISNA(VLOOKUP(B54,BigMovers!$A$2:$C$226,3,0))),"",VLOOKUP(B54,BigMovers!$A$2:$C$226,3,0))</f>
        <v>x</v>
      </c>
      <c r="B54" s="6" t="s">
        <v>77</v>
      </c>
      <c r="C54" s="6" t="s">
        <v>1107</v>
      </c>
      <c r="D54" s="7">
        <v>165</v>
      </c>
      <c r="E54" s="142" t="s">
        <v>1967</v>
      </c>
      <c r="F54" s="142">
        <v>0</v>
      </c>
      <c r="G54" s="143">
        <v>0</v>
      </c>
      <c r="H54" s="143">
        <v>15</v>
      </c>
      <c r="I54" s="143" t="s">
        <v>1967</v>
      </c>
      <c r="J54" s="143">
        <v>0</v>
      </c>
      <c r="K54" s="143" t="s">
        <v>1967</v>
      </c>
      <c r="L54" s="143">
        <v>0</v>
      </c>
      <c r="M54" s="143">
        <v>0</v>
      </c>
      <c r="N54" s="143">
        <v>0</v>
      </c>
      <c r="O54" s="143">
        <v>0</v>
      </c>
      <c r="P54" s="143">
        <v>0</v>
      </c>
      <c r="Q54" s="24">
        <v>145</v>
      </c>
      <c r="R54" t="str">
        <f>VLOOKUP(C54,'EUROSTAT-Code'!$G$3:$H$532,2,0)</f>
        <v>F99_13_02</v>
      </c>
      <c r="S54" t="str">
        <f t="shared" si="2"/>
        <v>OK</v>
      </c>
    </row>
    <row r="55" spans="1:19" x14ac:dyDescent="0.35">
      <c r="A55" t="str">
        <f>IF(OR(ISBLANK(VLOOKUP(B55,BigMovers!$A$2:$C$226,3,0)),ISNA(VLOOKUP(B55,BigMovers!$A$2:$C$226,3,0))),"",VLOOKUP(B55,BigMovers!$A$2:$C$226,3,0))</f>
        <v/>
      </c>
      <c r="B55" s="4" t="s">
        <v>79</v>
      </c>
      <c r="C55" s="4" t="s">
        <v>1978</v>
      </c>
      <c r="D55" s="5">
        <v>160</v>
      </c>
      <c r="E55" s="140">
        <v>0</v>
      </c>
      <c r="F55" s="140">
        <v>0</v>
      </c>
      <c r="G55" s="141">
        <v>0</v>
      </c>
      <c r="H55" s="141">
        <v>0</v>
      </c>
      <c r="I55" s="141">
        <v>0</v>
      </c>
      <c r="J55" s="141">
        <v>0</v>
      </c>
      <c r="K55" s="141">
        <v>0</v>
      </c>
      <c r="L55" s="141">
        <v>0</v>
      </c>
      <c r="M55" s="141">
        <v>0</v>
      </c>
      <c r="N55" s="141">
        <v>0</v>
      </c>
      <c r="O55" s="141">
        <v>0</v>
      </c>
      <c r="P55" s="141">
        <v>0</v>
      </c>
      <c r="Q55" s="23">
        <v>160</v>
      </c>
      <c r="R55" t="e">
        <f>VLOOKUP(C55,'EUROSTAT-Code'!$G$3:$H$532,2,0)</f>
        <v>#N/A</v>
      </c>
      <c r="S55" t="e">
        <f t="shared" si="2"/>
        <v>#N/A</v>
      </c>
    </row>
    <row r="56" spans="1:19" x14ac:dyDescent="0.35">
      <c r="A56" t="str">
        <f>IF(OR(ISBLANK(VLOOKUP(B56,BigMovers!$A$2:$C$226,3,0)),ISNA(VLOOKUP(B56,BigMovers!$A$2:$C$226,3,0))),"",VLOOKUP(B56,BigMovers!$A$2:$C$226,3,0))</f>
        <v>x</v>
      </c>
      <c r="B56" s="6" t="s">
        <v>81</v>
      </c>
      <c r="C56" s="6" t="s">
        <v>1111</v>
      </c>
      <c r="D56" s="7">
        <v>35</v>
      </c>
      <c r="E56" s="142">
        <v>20</v>
      </c>
      <c r="F56" s="142">
        <v>0</v>
      </c>
      <c r="G56" s="143" t="s">
        <v>1967</v>
      </c>
      <c r="H56" s="143">
        <v>0</v>
      </c>
      <c r="I56" s="143">
        <v>0</v>
      </c>
      <c r="J56" s="143" t="s">
        <v>1967</v>
      </c>
      <c r="K56" s="143">
        <v>10</v>
      </c>
      <c r="L56" s="143">
        <v>0</v>
      </c>
      <c r="M56" s="143">
        <v>0</v>
      </c>
      <c r="N56" s="143">
        <v>0</v>
      </c>
      <c r="O56" s="143">
        <v>0</v>
      </c>
      <c r="P56" s="143">
        <v>0</v>
      </c>
      <c r="Q56" s="24" t="s">
        <v>1967</v>
      </c>
      <c r="R56" t="str">
        <f>VLOOKUP(C56,'EUROSTAT-Code'!$G$3:$H$532,2,0)</f>
        <v>F99_14_02</v>
      </c>
      <c r="S56" t="str">
        <f t="shared" si="2"/>
        <v>OK</v>
      </c>
    </row>
    <row r="57" spans="1:19" x14ac:dyDescent="0.35">
      <c r="A57" t="str">
        <f>IF(OR(ISBLANK(VLOOKUP(B57,BigMovers!$A$2:$C$226,3,0)),ISNA(VLOOKUP(B57,BigMovers!$A$2:$C$226,3,0))),"",VLOOKUP(B57,BigMovers!$A$2:$C$226,3,0))</f>
        <v/>
      </c>
      <c r="B57" s="4" t="s">
        <v>82</v>
      </c>
      <c r="C57" s="4" t="s">
        <v>1112</v>
      </c>
      <c r="D57" s="5">
        <v>1290</v>
      </c>
      <c r="E57" s="140">
        <v>0</v>
      </c>
      <c r="F57" s="140">
        <v>0</v>
      </c>
      <c r="G57" s="141">
        <v>0</v>
      </c>
      <c r="H57" s="141">
        <v>0</v>
      </c>
      <c r="I57" s="141">
        <v>0</v>
      </c>
      <c r="J57" s="141">
        <v>0</v>
      </c>
      <c r="K57" s="141">
        <v>0</v>
      </c>
      <c r="L57" s="141">
        <v>0</v>
      </c>
      <c r="M57" s="141">
        <v>0</v>
      </c>
      <c r="N57" s="141">
        <v>0</v>
      </c>
      <c r="O57" s="141">
        <v>0</v>
      </c>
      <c r="P57" s="141">
        <v>0</v>
      </c>
      <c r="Q57" s="23">
        <v>1280</v>
      </c>
      <c r="R57" t="str">
        <f>VLOOKUP(C57,'EUROSTAT-Code'!$G$3:$H$532,2,0)</f>
        <v>F99_15_01</v>
      </c>
      <c r="S57" t="str">
        <f t="shared" si="2"/>
        <v>OK</v>
      </c>
    </row>
    <row r="58" spans="1:19" x14ac:dyDescent="0.35">
      <c r="A58" t="str">
        <f>IF(OR(ISBLANK(VLOOKUP(B58,BigMovers!$A$2:$C$226,3,0)),ISNA(VLOOKUP(B58,BigMovers!$A$2:$C$226,3,0))),"",VLOOKUP(B58,BigMovers!$A$2:$C$226,3,0))</f>
        <v/>
      </c>
      <c r="B58" s="6" t="s">
        <v>83</v>
      </c>
      <c r="C58" s="6" t="s">
        <v>1113</v>
      </c>
      <c r="D58" s="7">
        <v>35</v>
      </c>
      <c r="E58" s="142">
        <v>10</v>
      </c>
      <c r="F58" s="142">
        <v>0</v>
      </c>
      <c r="G58" s="143">
        <v>5</v>
      </c>
      <c r="H58" s="143">
        <v>10</v>
      </c>
      <c r="I58" s="143">
        <v>0</v>
      </c>
      <c r="J58" s="143">
        <v>0</v>
      </c>
      <c r="K58" s="143">
        <v>5</v>
      </c>
      <c r="L58" s="143">
        <v>0</v>
      </c>
      <c r="M58" s="143">
        <v>0</v>
      </c>
      <c r="N58" s="143">
        <v>0</v>
      </c>
      <c r="O58" s="143">
        <v>0</v>
      </c>
      <c r="P58" s="143">
        <v>0</v>
      </c>
      <c r="Q58" s="24">
        <v>0</v>
      </c>
      <c r="R58" t="str">
        <f>VLOOKUP(C58,'EUROSTAT-Code'!$G$3:$H$532,2,0)</f>
        <v>F99_16_01</v>
      </c>
      <c r="S58" t="str">
        <f t="shared" si="2"/>
        <v>OK</v>
      </c>
    </row>
    <row r="59" spans="1:19" x14ac:dyDescent="0.35">
      <c r="A59" t="str">
        <f>IF(OR(ISBLANK(VLOOKUP(B59,BigMovers!$A$2:$C$226,3,0)),ISNA(VLOOKUP(B59,BigMovers!$A$2:$C$226,3,0))),"",VLOOKUP(B59,BigMovers!$A$2:$C$226,3,0))</f>
        <v>x</v>
      </c>
      <c r="B59" s="4" t="s">
        <v>349</v>
      </c>
      <c r="C59" s="4" t="s">
        <v>1114</v>
      </c>
      <c r="D59" s="5">
        <v>30</v>
      </c>
      <c r="E59" s="140">
        <v>0</v>
      </c>
      <c r="F59" s="140">
        <v>0</v>
      </c>
      <c r="G59" s="141">
        <v>0</v>
      </c>
      <c r="H59" s="141">
        <v>0</v>
      </c>
      <c r="I59" s="141">
        <v>0</v>
      </c>
      <c r="J59" s="141">
        <v>0</v>
      </c>
      <c r="K59" s="141">
        <v>0</v>
      </c>
      <c r="L59" s="141">
        <v>30</v>
      </c>
      <c r="M59" s="141">
        <v>0</v>
      </c>
      <c r="N59" s="141">
        <v>0</v>
      </c>
      <c r="O59" s="141">
        <v>0</v>
      </c>
      <c r="P59" s="141">
        <v>0</v>
      </c>
      <c r="Q59" s="23">
        <v>0</v>
      </c>
      <c r="R59" t="str">
        <f>VLOOKUP(C59,'EUROSTAT-Code'!$G$3:$H$532,2,0)</f>
        <v>F99_16_02</v>
      </c>
      <c r="S59" t="str">
        <f t="shared" si="2"/>
        <v>OK</v>
      </c>
    </row>
    <row r="60" spans="1:19" x14ac:dyDescent="0.35">
      <c r="A60" t="str">
        <f>IF(OR(ISBLANK(VLOOKUP(B60,BigMovers!$A$2:$C$226,3,0)),ISNA(VLOOKUP(B60,BigMovers!$A$2:$C$226,3,0))),"",VLOOKUP(B60,BigMovers!$A$2:$C$226,3,0))</f>
        <v/>
      </c>
      <c r="B60" s="6" t="s">
        <v>85</v>
      </c>
      <c r="C60" s="6" t="s">
        <v>1115</v>
      </c>
      <c r="D60" s="7">
        <v>300</v>
      </c>
      <c r="E60" s="142">
        <v>155</v>
      </c>
      <c r="F60" s="142" t="s">
        <v>1967</v>
      </c>
      <c r="G60" s="143" t="s">
        <v>1967</v>
      </c>
      <c r="H60" s="143">
        <v>70</v>
      </c>
      <c r="I60" s="143">
        <v>15</v>
      </c>
      <c r="J60" s="143" t="s">
        <v>1967</v>
      </c>
      <c r="K60" s="143">
        <v>35</v>
      </c>
      <c r="L60" s="143">
        <v>0</v>
      </c>
      <c r="M60" s="143">
        <v>0</v>
      </c>
      <c r="N60" s="143" t="s">
        <v>1967</v>
      </c>
      <c r="O60" s="143">
        <v>0</v>
      </c>
      <c r="P60" s="143">
        <v>0</v>
      </c>
      <c r="Q60" s="24">
        <v>0</v>
      </c>
      <c r="R60" t="str">
        <f>VLOOKUP(C60,'EUROSTAT-Code'!$G$3:$H$532,2,0)</f>
        <v>F99_16_03</v>
      </c>
      <c r="S60" t="str">
        <f t="shared" si="2"/>
        <v>OK</v>
      </c>
    </row>
    <row r="61" spans="1:19" x14ac:dyDescent="0.35">
      <c r="A61" t="str">
        <f>IF(OR(ISBLANK(VLOOKUP(B61,BigMovers!$A$2:$C$226,3,0)),ISNA(VLOOKUP(B61,BigMovers!$A$2:$C$226,3,0))),"",VLOOKUP(B61,BigMovers!$A$2:$C$226,3,0))</f>
        <v/>
      </c>
      <c r="B61" s="4" t="s">
        <v>87</v>
      </c>
      <c r="C61" s="4" t="s">
        <v>1979</v>
      </c>
      <c r="D61" s="5">
        <v>5</v>
      </c>
      <c r="E61" s="140">
        <v>0</v>
      </c>
      <c r="F61" s="140">
        <v>0</v>
      </c>
      <c r="G61" s="141">
        <v>0</v>
      </c>
      <c r="H61" s="141">
        <v>0</v>
      </c>
      <c r="I61" s="141">
        <v>0</v>
      </c>
      <c r="J61" s="141">
        <v>0</v>
      </c>
      <c r="K61" s="141">
        <v>0</v>
      </c>
      <c r="L61" s="141">
        <v>0</v>
      </c>
      <c r="M61" s="141">
        <v>0</v>
      </c>
      <c r="N61" s="141">
        <v>0</v>
      </c>
      <c r="O61" s="141">
        <v>0</v>
      </c>
      <c r="P61" s="141">
        <v>0</v>
      </c>
      <c r="Q61" s="23">
        <v>5</v>
      </c>
      <c r="R61" t="e">
        <f>VLOOKUP(C61,'EUROSTAT-Code'!$G$3:$H$532,2,0)</f>
        <v>#N/A</v>
      </c>
      <c r="S61" t="e">
        <f t="shared" si="2"/>
        <v>#N/A</v>
      </c>
    </row>
    <row r="62" spans="1:19" x14ac:dyDescent="0.35">
      <c r="A62" t="str">
        <f>IF(OR(ISBLANK(VLOOKUP(B62,BigMovers!$A$2:$C$226,3,0)),ISNA(VLOOKUP(B62,BigMovers!$A$2:$C$226,3,0))),"",VLOOKUP(B62,BigMovers!$A$2:$C$226,3,0))</f>
        <v/>
      </c>
      <c r="B62" s="6" t="s">
        <v>88</v>
      </c>
      <c r="C62" s="6" t="s">
        <v>1117</v>
      </c>
      <c r="D62" s="7">
        <v>0</v>
      </c>
      <c r="E62" s="142">
        <v>0</v>
      </c>
      <c r="F62" s="142">
        <v>0</v>
      </c>
      <c r="G62" s="143">
        <v>0</v>
      </c>
      <c r="H62" s="143">
        <v>0</v>
      </c>
      <c r="I62" s="143">
        <v>0</v>
      </c>
      <c r="J62" s="143">
        <v>0</v>
      </c>
      <c r="K62" s="143">
        <v>0</v>
      </c>
      <c r="L62" s="143">
        <v>0</v>
      </c>
      <c r="M62" s="143">
        <v>0</v>
      </c>
      <c r="N62" s="143">
        <v>0</v>
      </c>
      <c r="O62" s="143">
        <v>0</v>
      </c>
      <c r="P62" s="143">
        <v>0</v>
      </c>
      <c r="Q62" s="24">
        <v>0</v>
      </c>
      <c r="R62" t="str">
        <f>VLOOKUP(C62,'EUROSTAT-Code'!$G$3:$H$532,2,0)</f>
        <v>F99_16_05</v>
      </c>
      <c r="S62" t="str">
        <f t="shared" si="2"/>
        <v>OK</v>
      </c>
    </row>
    <row r="63" spans="1:19" x14ac:dyDescent="0.35">
      <c r="A63" t="str">
        <f>IF(OR(ISBLANK(VLOOKUP(B63,BigMovers!$A$2:$C$226,3,0)),ISNA(VLOOKUP(B63,BigMovers!$A$2:$C$226,3,0))),"",VLOOKUP(B63,BigMovers!$A$2:$C$226,3,0))</f>
        <v/>
      </c>
      <c r="B63" s="4" t="s">
        <v>286</v>
      </c>
      <c r="C63" s="4" t="s">
        <v>1118</v>
      </c>
      <c r="D63" s="5">
        <v>5</v>
      </c>
      <c r="E63" s="140">
        <v>0</v>
      </c>
      <c r="F63" s="140">
        <v>0</v>
      </c>
      <c r="G63" s="141">
        <v>0</v>
      </c>
      <c r="H63" s="141">
        <v>5</v>
      </c>
      <c r="I63" s="141">
        <v>0</v>
      </c>
      <c r="J63" s="141">
        <v>0</v>
      </c>
      <c r="K63" s="141">
        <v>0</v>
      </c>
      <c r="L63" s="141">
        <v>0</v>
      </c>
      <c r="M63" s="141">
        <v>0</v>
      </c>
      <c r="N63" s="141">
        <v>0</v>
      </c>
      <c r="O63" s="141">
        <v>0</v>
      </c>
      <c r="P63" s="141">
        <v>0</v>
      </c>
      <c r="Q63" s="23">
        <v>0</v>
      </c>
      <c r="R63" t="str">
        <f>VLOOKUP(C63,'EUROSTAT-Code'!$G$3:$H$532,2,0)</f>
        <v>F99_16_06</v>
      </c>
      <c r="S63" t="str">
        <f t="shared" si="2"/>
        <v>OK</v>
      </c>
    </row>
    <row r="64" spans="1:19" x14ac:dyDescent="0.35">
      <c r="A64" t="str">
        <f>IF(OR(ISBLANK(VLOOKUP(B64,BigMovers!$A$2:$C$226,3,0)),ISNA(VLOOKUP(B64,BigMovers!$A$2:$C$226,3,0))),"",VLOOKUP(B64,BigMovers!$A$2:$C$226,3,0))</f>
        <v/>
      </c>
      <c r="B64" s="6" t="s">
        <v>90</v>
      </c>
      <c r="C64" s="6" t="s">
        <v>1119</v>
      </c>
      <c r="D64" s="7">
        <v>10</v>
      </c>
      <c r="E64" s="142">
        <v>0</v>
      </c>
      <c r="F64" s="142">
        <v>0</v>
      </c>
      <c r="G64" s="143">
        <v>0</v>
      </c>
      <c r="H64" s="143">
        <v>0</v>
      </c>
      <c r="I64" s="143">
        <v>0</v>
      </c>
      <c r="J64" s="143">
        <v>0</v>
      </c>
      <c r="K64" s="143">
        <v>0</v>
      </c>
      <c r="L64" s="143">
        <v>0</v>
      </c>
      <c r="M64" s="143">
        <v>0</v>
      </c>
      <c r="N64" s="143">
        <v>0</v>
      </c>
      <c r="O64" s="143">
        <v>0</v>
      </c>
      <c r="P64" s="143">
        <v>0</v>
      </c>
      <c r="Q64" s="24">
        <v>10</v>
      </c>
      <c r="R64" t="str">
        <f>VLOOKUP(C64,'EUROSTAT-Code'!$G$3:$H$532,2,0)</f>
        <v>F99_16_07</v>
      </c>
      <c r="S64" t="str">
        <f t="shared" si="2"/>
        <v>OK</v>
      </c>
    </row>
    <row r="65" spans="1:19" x14ac:dyDescent="0.35">
      <c r="A65" t="str">
        <f>IF(OR(ISBLANK(VLOOKUP(B65,BigMovers!$A$2:$C$226,3,0)),ISNA(VLOOKUP(B65,BigMovers!$A$2:$C$226,3,0))),"",VLOOKUP(B65,BigMovers!$A$2:$C$226,3,0))</f>
        <v/>
      </c>
      <c r="B65" s="4" t="s">
        <v>92</v>
      </c>
      <c r="C65" s="4" t="s">
        <v>1120</v>
      </c>
      <c r="D65" s="5">
        <v>0</v>
      </c>
      <c r="E65" s="140">
        <v>0</v>
      </c>
      <c r="F65" s="140">
        <v>0</v>
      </c>
      <c r="G65" s="141">
        <v>0</v>
      </c>
      <c r="H65" s="141">
        <v>0</v>
      </c>
      <c r="I65" s="141">
        <v>0</v>
      </c>
      <c r="J65" s="141">
        <v>0</v>
      </c>
      <c r="K65" s="141">
        <v>0</v>
      </c>
      <c r="L65" s="141">
        <v>0</v>
      </c>
      <c r="M65" s="141">
        <v>0</v>
      </c>
      <c r="N65" s="141">
        <v>0</v>
      </c>
      <c r="O65" s="141">
        <v>0</v>
      </c>
      <c r="P65" s="141">
        <v>0</v>
      </c>
      <c r="Q65" s="23">
        <v>0</v>
      </c>
      <c r="R65" t="str">
        <f>VLOOKUP(C65,'EUROSTAT-Code'!$G$3:$H$532,2,0)</f>
        <v>F99_17_01</v>
      </c>
      <c r="S65" t="str">
        <f t="shared" si="2"/>
        <v>OK</v>
      </c>
    </row>
    <row r="66" spans="1:19" x14ac:dyDescent="0.35">
      <c r="A66" t="str">
        <f>IF(OR(ISBLANK(VLOOKUP(B66,BigMovers!$A$2:$C$226,3,0)),ISNA(VLOOKUP(B66,BigMovers!$A$2:$C$226,3,0))),"",VLOOKUP(B66,BigMovers!$A$2:$C$226,3,0))</f>
        <v/>
      </c>
      <c r="B66" s="6" t="s">
        <v>94</v>
      </c>
      <c r="C66" s="6" t="s">
        <v>1126</v>
      </c>
      <c r="D66" s="7">
        <v>30</v>
      </c>
      <c r="E66" s="142">
        <v>10</v>
      </c>
      <c r="F66" s="142">
        <v>0</v>
      </c>
      <c r="G66" s="143">
        <v>0</v>
      </c>
      <c r="H66" s="143">
        <v>0</v>
      </c>
      <c r="I66" s="143">
        <v>0</v>
      </c>
      <c r="J66" s="143">
        <v>0</v>
      </c>
      <c r="K66" s="143">
        <v>25</v>
      </c>
      <c r="L66" s="143">
        <v>0</v>
      </c>
      <c r="M66" s="143">
        <v>0</v>
      </c>
      <c r="N66" s="143">
        <v>0</v>
      </c>
      <c r="O66" s="143">
        <v>0</v>
      </c>
      <c r="P66" s="143">
        <v>0</v>
      </c>
      <c r="Q66" s="24">
        <v>0</v>
      </c>
      <c r="R66" t="str">
        <f>VLOOKUP(C66,'EUROSTAT-Code'!$G$3:$H$532,2,0)</f>
        <v>F99_99_06</v>
      </c>
      <c r="S66" t="str">
        <f t="shared" si="2"/>
        <v>OK</v>
      </c>
    </row>
    <row r="67" spans="1:19" x14ac:dyDescent="0.35">
      <c r="A67" t="str">
        <f>IF(OR(ISBLANK(VLOOKUP(B67,BigMovers!$A$2:$C$226,3,0)),ISNA(VLOOKUP(B67,BigMovers!$A$2:$C$226,3,0))),"",VLOOKUP(B67,BigMovers!$A$2:$C$226,3,0))</f>
        <v/>
      </c>
      <c r="B67" s="4" t="s">
        <v>288</v>
      </c>
      <c r="C67" s="4" t="s">
        <v>1980</v>
      </c>
      <c r="D67" s="5">
        <v>785</v>
      </c>
      <c r="E67" s="140">
        <v>360</v>
      </c>
      <c r="F67" s="140" t="s">
        <v>1967</v>
      </c>
      <c r="G67" s="141">
        <v>35</v>
      </c>
      <c r="H67" s="141">
        <v>40</v>
      </c>
      <c r="I67" s="141" t="s">
        <v>1967</v>
      </c>
      <c r="J67" s="141" t="s">
        <v>1967</v>
      </c>
      <c r="K67" s="141">
        <v>145</v>
      </c>
      <c r="L67" s="141" t="s">
        <v>1967</v>
      </c>
      <c r="M67" s="141">
        <v>0</v>
      </c>
      <c r="N67" s="141">
        <v>0</v>
      </c>
      <c r="O67" s="141">
        <v>0</v>
      </c>
      <c r="P67" s="141">
        <v>0</v>
      </c>
      <c r="Q67" s="23">
        <v>170</v>
      </c>
      <c r="R67" t="e">
        <f>VLOOKUP(C67,'EUROSTAT-Code'!$G$3:$H$532,2,0)</f>
        <v>#N/A</v>
      </c>
      <c r="S67" t="e">
        <f t="shared" si="2"/>
        <v>#N/A</v>
      </c>
    </row>
    <row r="68" spans="1:19" x14ac:dyDescent="0.35">
      <c r="A68" t="str">
        <f>IF(OR(ISBLANK(VLOOKUP(B68,BigMovers!$A$2:$C$226,3,0)),ISNA(VLOOKUP(B68,BigMovers!$A$2:$C$226,3,0))),"",VLOOKUP(B68,BigMovers!$A$2:$C$226,3,0))</f>
        <v/>
      </c>
      <c r="B68" s="6" t="s">
        <v>96</v>
      </c>
      <c r="C68" s="6" t="s">
        <v>1981</v>
      </c>
      <c r="D68" s="7">
        <v>70</v>
      </c>
      <c r="E68" s="142" t="s">
        <v>1967</v>
      </c>
      <c r="F68" s="142">
        <v>0</v>
      </c>
      <c r="G68" s="143">
        <v>0</v>
      </c>
      <c r="H68" s="143">
        <v>0</v>
      </c>
      <c r="I68" s="143">
        <v>0</v>
      </c>
      <c r="J68" s="143">
        <v>0</v>
      </c>
      <c r="K68" s="143">
        <v>0</v>
      </c>
      <c r="L68" s="143">
        <v>0</v>
      </c>
      <c r="M68" s="143">
        <v>0</v>
      </c>
      <c r="N68" s="143">
        <v>0</v>
      </c>
      <c r="O68" s="143">
        <v>0</v>
      </c>
      <c r="P68" s="143">
        <v>0</v>
      </c>
      <c r="Q68" s="24">
        <v>65</v>
      </c>
      <c r="R68" t="e">
        <f>VLOOKUP(C68,'EUROSTAT-Code'!$G$3:$H$532,2,0)</f>
        <v>#N/A</v>
      </c>
      <c r="S68" t="e">
        <f t="shared" si="2"/>
        <v>#N/A</v>
      </c>
    </row>
    <row r="69" spans="1:19" x14ac:dyDescent="0.35">
      <c r="A69" t="str">
        <f>IF(OR(ISBLANK(VLOOKUP(B69,BigMovers!$A$2:$C$226,3,0)),ISNA(VLOOKUP(B69,BigMovers!$A$2:$C$226,3,0))),"",VLOOKUP(B69,BigMovers!$A$2:$C$226,3,0))</f>
        <v/>
      </c>
      <c r="B69" s="4" t="s">
        <v>98</v>
      </c>
      <c r="C69" s="4" t="s">
        <v>1129</v>
      </c>
      <c r="D69" s="5">
        <v>1065</v>
      </c>
      <c r="E69" s="140">
        <v>640</v>
      </c>
      <c r="F69" s="140" t="s">
        <v>1967</v>
      </c>
      <c r="G69" s="141" t="s">
        <v>1967</v>
      </c>
      <c r="H69" s="141">
        <v>245</v>
      </c>
      <c r="I69" s="141">
        <v>0</v>
      </c>
      <c r="J69" s="141" t="s">
        <v>1967</v>
      </c>
      <c r="K69" s="141">
        <v>125</v>
      </c>
      <c r="L69" s="141">
        <v>0</v>
      </c>
      <c r="M69" s="141">
        <v>0</v>
      </c>
      <c r="N69" s="141">
        <v>0</v>
      </c>
      <c r="O69" s="141">
        <v>0</v>
      </c>
      <c r="P69" s="141">
        <v>0</v>
      </c>
      <c r="Q69" s="23" t="s">
        <v>1967</v>
      </c>
      <c r="R69" t="str">
        <f>VLOOKUP(C69,'EUROSTAT-Code'!$G$3:$H$532,2,0)</f>
        <v>F99_99_10</v>
      </c>
      <c r="S69" t="str">
        <f t="shared" si="2"/>
        <v>OK</v>
      </c>
    </row>
    <row r="70" spans="1:19" x14ac:dyDescent="0.35">
      <c r="A70" t="str">
        <f>IF(OR(ISBLANK(VLOOKUP(B70,BigMovers!$A$2:$C$226,3,0)),ISNA(VLOOKUP(B70,BigMovers!$A$2:$C$226,3,0))),"",VLOOKUP(B70,BigMovers!$A$2:$C$226,3,0))</f>
        <v/>
      </c>
      <c r="B70" s="6" t="s">
        <v>100</v>
      </c>
      <c r="C70" s="6" t="s">
        <v>1130</v>
      </c>
      <c r="D70" s="7">
        <v>55</v>
      </c>
      <c r="E70" s="142" t="s">
        <v>1967</v>
      </c>
      <c r="F70" s="142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0</v>
      </c>
      <c r="Q70" s="24">
        <v>55</v>
      </c>
      <c r="R70" t="str">
        <f>VLOOKUP(C70,'EUROSTAT-Code'!$G$3:$H$532,2,0)</f>
        <v>F99_99_12</v>
      </c>
      <c r="S70" t="str">
        <f t="shared" si="2"/>
        <v>OK</v>
      </c>
    </row>
    <row r="71" spans="1:19" x14ac:dyDescent="0.35">
      <c r="A71" t="str">
        <f>IF(OR(ISBLANK(VLOOKUP(B71,BigMovers!$A$2:$C$226,3,0)),ISNA(VLOOKUP(B71,BigMovers!$A$2:$C$226,3,0))),"",VLOOKUP(B71,BigMovers!$A$2:$C$226,3,0))</f>
        <v/>
      </c>
      <c r="B71" s="4" t="s">
        <v>350</v>
      </c>
      <c r="C71" s="4" t="s">
        <v>1135</v>
      </c>
      <c r="D71" s="5">
        <v>105</v>
      </c>
      <c r="E71" s="140">
        <v>0</v>
      </c>
      <c r="F71" s="140">
        <v>0</v>
      </c>
      <c r="G71" s="141">
        <v>0</v>
      </c>
      <c r="H71" s="141">
        <v>0</v>
      </c>
      <c r="I71" s="141">
        <v>0</v>
      </c>
      <c r="J71" s="141">
        <v>0</v>
      </c>
      <c r="K71" s="141">
        <v>0</v>
      </c>
      <c r="L71" s="141">
        <v>0</v>
      </c>
      <c r="M71" s="141">
        <v>0</v>
      </c>
      <c r="N71" s="141">
        <v>0</v>
      </c>
      <c r="O71" s="141">
        <v>0</v>
      </c>
      <c r="P71" s="141">
        <v>0</v>
      </c>
      <c r="Q71" s="23">
        <v>105</v>
      </c>
      <c r="R71" t="str">
        <f>VLOOKUP(C71,'EUROSTAT-Code'!$G$3:$H$532,2,0)</f>
        <v>F99_99_17</v>
      </c>
      <c r="S71" t="str">
        <f t="shared" ref="S71:S102" si="3">IF(B71=R71,"OK","FALSE")</f>
        <v>OK</v>
      </c>
    </row>
    <row r="72" spans="1:19" x14ac:dyDescent="0.35">
      <c r="A72" t="str">
        <f>IF(OR(ISBLANK(VLOOKUP(B72,BigMovers!$A$2:$C$226,3,0)),ISNA(VLOOKUP(B72,BigMovers!$A$2:$C$226,3,0))),"",VLOOKUP(B72,BigMovers!$A$2:$C$226,3,0))</f>
        <v/>
      </c>
      <c r="B72" s="8" t="s">
        <v>101</v>
      </c>
      <c r="C72" s="8" t="s">
        <v>351</v>
      </c>
      <c r="D72" s="9">
        <v>37465</v>
      </c>
      <c r="E72" s="144"/>
      <c r="F72" s="144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25">
        <v>1315</v>
      </c>
      <c r="S72" t="str">
        <f t="shared" si="3"/>
        <v>FALSE</v>
      </c>
    </row>
    <row r="73" spans="1:19" x14ac:dyDescent="0.35">
      <c r="A73" t="str">
        <f>IF(OR(ISBLANK(VLOOKUP(B73,BigMovers!$A$2:$C$226,3,0)),ISNA(VLOOKUP(B73,BigMovers!$A$2:$C$226,3,0))),"",VLOOKUP(B73,BigMovers!$A$2:$C$226,3,0))</f>
        <v/>
      </c>
      <c r="B73" s="4" t="s">
        <v>102</v>
      </c>
      <c r="C73" s="4" t="s">
        <v>103</v>
      </c>
      <c r="D73" s="5">
        <v>20</v>
      </c>
      <c r="E73" s="140">
        <v>0</v>
      </c>
      <c r="F73" s="140">
        <v>0</v>
      </c>
      <c r="G73" s="141">
        <v>0</v>
      </c>
      <c r="H73" s="141">
        <v>0</v>
      </c>
      <c r="I73" s="141">
        <v>0</v>
      </c>
      <c r="J73" s="141">
        <v>5</v>
      </c>
      <c r="K73" s="141">
        <v>5</v>
      </c>
      <c r="L73" s="141">
        <v>0</v>
      </c>
      <c r="M73" s="141">
        <v>0</v>
      </c>
      <c r="N73" s="141">
        <v>0</v>
      </c>
      <c r="O73" s="141">
        <v>0</v>
      </c>
      <c r="P73" s="141">
        <v>5</v>
      </c>
      <c r="Q73" s="23">
        <v>0</v>
      </c>
      <c r="R73" t="str">
        <f>VLOOKUP(C73,'EUROSTAT-Code'!$G$3:$H$532,2,0)</f>
        <v>H01_01_01</v>
      </c>
      <c r="S73" t="str">
        <f t="shared" si="3"/>
        <v>OK</v>
      </c>
    </row>
    <row r="74" spans="1:19" x14ac:dyDescent="0.35">
      <c r="A74" t="str">
        <f>IF(OR(ISBLANK(VLOOKUP(B74,BigMovers!$A$2:$C$226,3,0)),ISNA(VLOOKUP(B74,BigMovers!$A$2:$C$226,3,0))),"",VLOOKUP(B74,BigMovers!$A$2:$C$226,3,0))</f>
        <v/>
      </c>
      <c r="B74" s="6" t="s">
        <v>104</v>
      </c>
      <c r="C74" s="6" t="s">
        <v>1137</v>
      </c>
      <c r="D74" s="7">
        <v>265</v>
      </c>
      <c r="E74" s="142">
        <v>0</v>
      </c>
      <c r="F74" s="142">
        <v>0</v>
      </c>
      <c r="G74" s="143">
        <v>0</v>
      </c>
      <c r="H74" s="143">
        <v>0</v>
      </c>
      <c r="I74" s="143">
        <v>55</v>
      </c>
      <c r="J74" s="143">
        <v>0</v>
      </c>
      <c r="K74" s="143" t="s">
        <v>1967</v>
      </c>
      <c r="L74" s="143">
        <v>0</v>
      </c>
      <c r="M74" s="143">
        <v>0</v>
      </c>
      <c r="N74" s="143">
        <v>0</v>
      </c>
      <c r="O74" s="143">
        <v>0</v>
      </c>
      <c r="P74" s="143">
        <v>15</v>
      </c>
      <c r="Q74" s="24">
        <v>0</v>
      </c>
      <c r="R74" t="str">
        <f>VLOOKUP(C74,'EUROSTAT-Code'!$G$3:$H$532,2,0)</f>
        <v>H01_01_02</v>
      </c>
      <c r="S74" t="str">
        <f t="shared" si="3"/>
        <v>OK</v>
      </c>
    </row>
    <row r="75" spans="1:19" x14ac:dyDescent="0.35">
      <c r="A75" t="str">
        <f>IF(OR(ISBLANK(VLOOKUP(B75,BigMovers!$A$2:$C$226,3,0)),ISNA(VLOOKUP(B75,BigMovers!$A$2:$C$226,3,0))),"",VLOOKUP(B75,BigMovers!$A$2:$C$226,3,0))</f>
        <v/>
      </c>
      <c r="B75" s="4" t="s">
        <v>106</v>
      </c>
      <c r="C75" s="4" t="s">
        <v>1138</v>
      </c>
      <c r="D75" s="5">
        <v>30</v>
      </c>
      <c r="E75" s="140">
        <v>0</v>
      </c>
      <c r="F75" s="140">
        <v>0</v>
      </c>
      <c r="G75" s="141">
        <v>0</v>
      </c>
      <c r="H75" s="141">
        <v>0</v>
      </c>
      <c r="I75" s="141">
        <v>10</v>
      </c>
      <c r="J75" s="141">
        <v>0</v>
      </c>
      <c r="K75" s="141">
        <v>0</v>
      </c>
      <c r="L75" s="141">
        <v>0</v>
      </c>
      <c r="M75" s="141">
        <v>0</v>
      </c>
      <c r="N75" s="141">
        <v>0</v>
      </c>
      <c r="O75" s="141">
        <v>0</v>
      </c>
      <c r="P75" s="141">
        <v>5</v>
      </c>
      <c r="Q75" s="23">
        <v>0</v>
      </c>
      <c r="R75" t="str">
        <f>VLOOKUP(C75,'EUROSTAT-Code'!$G$3:$H$532,2,0)</f>
        <v>H01_01_03</v>
      </c>
      <c r="S75" t="str">
        <f t="shared" si="3"/>
        <v>OK</v>
      </c>
    </row>
    <row r="76" spans="1:19" x14ac:dyDescent="0.35">
      <c r="A76" t="str">
        <f>IF(OR(ISBLANK(VLOOKUP(B76,BigMovers!$A$2:$C$226,3,0)),ISNA(VLOOKUP(B76,BigMovers!$A$2:$C$226,3,0))),"",VLOOKUP(B76,BigMovers!$A$2:$C$226,3,0))</f>
        <v/>
      </c>
      <c r="B76" s="6" t="s">
        <v>108</v>
      </c>
      <c r="C76" s="6" t="s">
        <v>1139</v>
      </c>
      <c r="D76" s="7">
        <v>1835</v>
      </c>
      <c r="E76" s="142">
        <v>50</v>
      </c>
      <c r="F76" s="142">
        <v>0</v>
      </c>
      <c r="G76" s="143" t="s">
        <v>1967</v>
      </c>
      <c r="H76" s="143">
        <v>50</v>
      </c>
      <c r="I76" s="143">
        <v>110</v>
      </c>
      <c r="J76" s="143">
        <v>50</v>
      </c>
      <c r="K76" s="143" t="s">
        <v>1967</v>
      </c>
      <c r="L76" s="143">
        <v>0</v>
      </c>
      <c r="M76" s="143">
        <v>0</v>
      </c>
      <c r="N76" s="143" t="s">
        <v>1967</v>
      </c>
      <c r="O76" s="143">
        <v>0</v>
      </c>
      <c r="P76" s="143">
        <v>1250</v>
      </c>
      <c r="Q76" s="24" t="s">
        <v>1967</v>
      </c>
      <c r="R76" t="str">
        <f>VLOOKUP(C76,'EUROSTAT-Code'!$G$3:$H$532,2,0)</f>
        <v>H01_01_04</v>
      </c>
      <c r="S76" t="str">
        <f t="shared" si="3"/>
        <v>OK</v>
      </c>
    </row>
    <row r="77" spans="1:19" x14ac:dyDescent="0.35">
      <c r="A77" t="str">
        <f>IF(OR(ISBLANK(VLOOKUP(B77,BigMovers!$A$2:$C$226,3,0)),ISNA(VLOOKUP(B77,BigMovers!$A$2:$C$226,3,0))),"",VLOOKUP(B77,BigMovers!$A$2:$C$226,3,0))</f>
        <v/>
      </c>
      <c r="B77" s="4" t="s">
        <v>110</v>
      </c>
      <c r="C77" s="4" t="s">
        <v>1140</v>
      </c>
      <c r="D77" s="5">
        <v>40</v>
      </c>
      <c r="E77" s="140">
        <v>0</v>
      </c>
      <c r="F77" s="140">
        <v>0</v>
      </c>
      <c r="G77" s="141">
        <v>0</v>
      </c>
      <c r="H77" s="141">
        <v>0</v>
      </c>
      <c r="I77" s="141">
        <v>0</v>
      </c>
      <c r="J77" s="141">
        <v>0</v>
      </c>
      <c r="K77" s="141">
        <v>0</v>
      </c>
      <c r="L77" s="141">
        <v>0</v>
      </c>
      <c r="M77" s="141">
        <v>0</v>
      </c>
      <c r="N77" s="141">
        <v>0</v>
      </c>
      <c r="O77" s="141">
        <v>0</v>
      </c>
      <c r="P77" s="141">
        <v>0</v>
      </c>
      <c r="Q77" s="23">
        <v>0</v>
      </c>
      <c r="R77" t="str">
        <f>VLOOKUP(C77,'EUROSTAT-Code'!$G$3:$H$532,2,0)</f>
        <v>H01_01_05</v>
      </c>
      <c r="S77" t="str">
        <f t="shared" si="3"/>
        <v>OK</v>
      </c>
    </row>
    <row r="78" spans="1:19" x14ac:dyDescent="0.35">
      <c r="A78" t="str">
        <f>IF(OR(ISBLANK(VLOOKUP(B78,BigMovers!$A$2:$C$226,3,0)),ISNA(VLOOKUP(B78,BigMovers!$A$2:$C$226,3,0))),"",VLOOKUP(B78,BigMovers!$A$2:$C$226,3,0))</f>
        <v/>
      </c>
      <c r="B78" s="6" t="s">
        <v>112</v>
      </c>
      <c r="C78" s="6" t="s">
        <v>1142</v>
      </c>
      <c r="D78" s="7">
        <v>220</v>
      </c>
      <c r="E78" s="142">
        <v>10</v>
      </c>
      <c r="F78" s="142">
        <v>0</v>
      </c>
      <c r="G78" s="143">
        <v>0</v>
      </c>
      <c r="H78" s="143">
        <v>0</v>
      </c>
      <c r="I78" s="143">
        <v>150</v>
      </c>
      <c r="J78" s="143">
        <v>10</v>
      </c>
      <c r="K78" s="143">
        <v>20</v>
      </c>
      <c r="L78" s="143">
        <v>0</v>
      </c>
      <c r="M78" s="143">
        <v>0</v>
      </c>
      <c r="N78" s="143">
        <v>0</v>
      </c>
      <c r="O78" s="143">
        <v>0</v>
      </c>
      <c r="P78" s="143">
        <v>15</v>
      </c>
      <c r="Q78" s="24">
        <v>0</v>
      </c>
      <c r="R78" t="str">
        <f>VLOOKUP(C78,'EUROSTAT-Code'!$G$3:$H$532,2,0)</f>
        <v>H01_01_07</v>
      </c>
      <c r="S78" t="str">
        <f t="shared" si="3"/>
        <v>OK</v>
      </c>
    </row>
    <row r="79" spans="1:19" x14ac:dyDescent="0.35">
      <c r="A79" t="str">
        <f>IF(OR(ISBLANK(VLOOKUP(B79,BigMovers!$A$2:$C$226,3,0)),ISNA(VLOOKUP(B79,BigMovers!$A$2:$C$226,3,0))),"",VLOOKUP(B79,BigMovers!$A$2:$C$226,3,0))</f>
        <v/>
      </c>
      <c r="B79" s="4" t="s">
        <v>114</v>
      </c>
      <c r="C79" s="4" t="s">
        <v>1144</v>
      </c>
      <c r="D79" s="5">
        <v>5125</v>
      </c>
      <c r="E79" s="140">
        <v>0</v>
      </c>
      <c r="F79" s="140">
        <v>0</v>
      </c>
      <c r="G79" s="141">
        <v>0</v>
      </c>
      <c r="H79" s="141">
        <v>0</v>
      </c>
      <c r="I79" s="141">
        <v>0</v>
      </c>
      <c r="J79" s="141">
        <v>0</v>
      </c>
      <c r="K79" s="141" t="s">
        <v>1967</v>
      </c>
      <c r="L79" s="141" t="s">
        <v>1967</v>
      </c>
      <c r="M79" s="141">
        <v>0</v>
      </c>
      <c r="N79" s="141">
        <v>5055</v>
      </c>
      <c r="O79" s="141">
        <v>0</v>
      </c>
      <c r="P79" s="141">
        <v>0</v>
      </c>
      <c r="Q79" s="23">
        <v>0</v>
      </c>
      <c r="R79" t="str">
        <f>VLOOKUP(C79,'EUROSTAT-Code'!$G$3:$H$532,2,0)</f>
        <v>H02_02_01</v>
      </c>
      <c r="S79" t="str">
        <f t="shared" si="3"/>
        <v>OK</v>
      </c>
    </row>
    <row r="80" spans="1:19" x14ac:dyDescent="0.35">
      <c r="A80" t="str">
        <f>IF(OR(ISBLANK(VLOOKUP(B80,BigMovers!$A$2:$C$226,3,0)),ISNA(VLOOKUP(B80,BigMovers!$A$2:$C$226,3,0))),"",VLOOKUP(B80,BigMovers!$A$2:$C$226,3,0))</f>
        <v/>
      </c>
      <c r="B80" s="6" t="s">
        <v>116</v>
      </c>
      <c r="C80" s="6" t="s">
        <v>1145</v>
      </c>
      <c r="D80" s="7">
        <v>125</v>
      </c>
      <c r="E80" s="142">
        <v>5</v>
      </c>
      <c r="F80" s="142">
        <v>0</v>
      </c>
      <c r="G80" s="143">
        <v>0</v>
      </c>
      <c r="H80" s="143">
        <v>0</v>
      </c>
      <c r="I80" s="143">
        <v>0</v>
      </c>
      <c r="J80" s="143">
        <v>0</v>
      </c>
      <c r="K80" s="143">
        <v>0</v>
      </c>
      <c r="L80" s="143">
        <v>0</v>
      </c>
      <c r="M80" s="143">
        <v>0</v>
      </c>
      <c r="N80" s="143">
        <v>0</v>
      </c>
      <c r="O80" s="143">
        <v>0</v>
      </c>
      <c r="P80" s="143">
        <v>0</v>
      </c>
      <c r="Q80" s="24">
        <v>0</v>
      </c>
      <c r="R80" t="str">
        <f>VLOOKUP(C80,'EUROSTAT-Code'!$G$3:$H$532,2,0)</f>
        <v>H02_03_01</v>
      </c>
      <c r="S80" t="str">
        <f t="shared" si="3"/>
        <v>OK</v>
      </c>
    </row>
    <row r="81" spans="1:19" x14ac:dyDescent="0.35">
      <c r="A81" t="str">
        <f>IF(OR(ISBLANK(VLOOKUP(B81,BigMovers!$A$2:$C$226,3,0)),ISNA(VLOOKUP(B81,BigMovers!$A$2:$C$226,3,0))),"",VLOOKUP(B81,BigMovers!$A$2:$C$226,3,0))</f>
        <v>x</v>
      </c>
      <c r="B81" s="4" t="s">
        <v>118</v>
      </c>
      <c r="C81" s="4" t="s">
        <v>1146</v>
      </c>
      <c r="D81" s="5">
        <v>85</v>
      </c>
      <c r="E81" s="140">
        <v>0</v>
      </c>
      <c r="F81" s="140">
        <v>0</v>
      </c>
      <c r="G81" s="141">
        <v>0</v>
      </c>
      <c r="H81" s="141">
        <v>0</v>
      </c>
      <c r="I81" s="141">
        <v>0</v>
      </c>
      <c r="J81" s="141">
        <v>0</v>
      </c>
      <c r="K81" s="141">
        <v>0</v>
      </c>
      <c r="L81" s="141">
        <v>0</v>
      </c>
      <c r="M81" s="141">
        <v>85</v>
      </c>
      <c r="N81" s="141">
        <v>0</v>
      </c>
      <c r="O81" s="141">
        <v>0</v>
      </c>
      <c r="P81" s="141">
        <v>0</v>
      </c>
      <c r="Q81" s="23">
        <v>0</v>
      </c>
      <c r="R81" t="str">
        <f>VLOOKUP(C81,'EUROSTAT-Code'!$G$3:$H$532,2,0)</f>
        <v>H02_03_02</v>
      </c>
      <c r="S81" t="str">
        <f t="shared" si="3"/>
        <v>OK</v>
      </c>
    </row>
    <row r="82" spans="1:19" x14ac:dyDescent="0.35">
      <c r="A82" t="str">
        <f>IF(OR(ISBLANK(VLOOKUP(B82,BigMovers!$A$2:$C$226,3,0)),ISNA(VLOOKUP(B82,BigMovers!$A$2:$C$226,3,0))),"",VLOOKUP(B82,BigMovers!$A$2:$C$226,3,0))</f>
        <v/>
      </c>
      <c r="B82" s="6" t="s">
        <v>331</v>
      </c>
      <c r="C82" s="6" t="s">
        <v>1148</v>
      </c>
      <c r="D82" s="7">
        <v>15</v>
      </c>
      <c r="E82" s="142">
        <v>10</v>
      </c>
      <c r="F82" s="142">
        <v>0</v>
      </c>
      <c r="G82" s="143">
        <v>0</v>
      </c>
      <c r="H82" s="143">
        <v>5</v>
      </c>
      <c r="I82" s="143">
        <v>0</v>
      </c>
      <c r="J82" s="143">
        <v>0</v>
      </c>
      <c r="K82" s="143">
        <v>5</v>
      </c>
      <c r="L82" s="143">
        <v>0</v>
      </c>
      <c r="M82" s="143">
        <v>0</v>
      </c>
      <c r="N82" s="143">
        <v>0</v>
      </c>
      <c r="O82" s="143">
        <v>0</v>
      </c>
      <c r="P82" s="143">
        <v>0</v>
      </c>
      <c r="Q82" s="24">
        <v>0</v>
      </c>
      <c r="R82" t="str">
        <f>VLOOKUP(C82,'EUROSTAT-Code'!$G$3:$H$532,2,0)</f>
        <v>H03_01_01</v>
      </c>
      <c r="S82" t="str">
        <f t="shared" si="3"/>
        <v>OK</v>
      </c>
    </row>
    <row r="83" spans="1:19" x14ac:dyDescent="0.35">
      <c r="A83" t="str">
        <f>IF(OR(ISBLANK(VLOOKUP(B83,BigMovers!$A$2:$C$226,3,0)),ISNA(VLOOKUP(B83,BigMovers!$A$2:$C$226,3,0))),"",VLOOKUP(B83,BigMovers!$A$2:$C$226,3,0))</f>
        <v>x</v>
      </c>
      <c r="B83" s="4" t="s">
        <v>120</v>
      </c>
      <c r="C83" s="4" t="s">
        <v>1149</v>
      </c>
      <c r="D83" s="5">
        <v>3110</v>
      </c>
      <c r="E83" s="140">
        <v>0</v>
      </c>
      <c r="F83" s="140">
        <v>0</v>
      </c>
      <c r="G83" s="141">
        <v>0</v>
      </c>
      <c r="H83" s="141">
        <v>0</v>
      </c>
      <c r="I83" s="141">
        <v>0</v>
      </c>
      <c r="J83" s="141">
        <v>0</v>
      </c>
      <c r="K83" s="141">
        <v>0</v>
      </c>
      <c r="L83" s="141">
        <v>675</v>
      </c>
      <c r="M83" s="141">
        <v>0</v>
      </c>
      <c r="N83" s="141">
        <v>2395</v>
      </c>
      <c r="O83" s="141">
        <v>0</v>
      </c>
      <c r="P83" s="141">
        <v>0</v>
      </c>
      <c r="Q83" s="23">
        <v>0</v>
      </c>
      <c r="R83" t="str">
        <f>VLOOKUP(C83,'EUROSTAT-Code'!$G$3:$H$532,2,0)</f>
        <v>H03_01_02</v>
      </c>
      <c r="S83" t="str">
        <f t="shared" si="3"/>
        <v>OK</v>
      </c>
    </row>
    <row r="84" spans="1:19" x14ac:dyDescent="0.35">
      <c r="A84" t="str">
        <f>IF(OR(ISBLANK(VLOOKUP(B84,BigMovers!$A$2:$C$226,3,0)),ISNA(VLOOKUP(B84,BigMovers!$A$2:$C$226,3,0))),"",VLOOKUP(B84,BigMovers!$A$2:$C$226,3,0))</f>
        <v/>
      </c>
      <c r="B84" s="6" t="s">
        <v>122</v>
      </c>
      <c r="C84" s="6" t="s">
        <v>1150</v>
      </c>
      <c r="D84" s="7">
        <v>60</v>
      </c>
      <c r="E84" s="142">
        <v>30</v>
      </c>
      <c r="F84" s="142">
        <v>0</v>
      </c>
      <c r="G84" s="143">
        <v>0</v>
      </c>
      <c r="H84" s="143">
        <v>25</v>
      </c>
      <c r="I84" s="143">
        <v>0</v>
      </c>
      <c r="J84" s="143">
        <v>0</v>
      </c>
      <c r="K84" s="143" t="s">
        <v>1967</v>
      </c>
      <c r="L84" s="143" t="s">
        <v>1967</v>
      </c>
      <c r="M84" s="143">
        <v>0</v>
      </c>
      <c r="N84" s="143">
        <v>0</v>
      </c>
      <c r="O84" s="143">
        <v>0</v>
      </c>
      <c r="P84" s="143">
        <v>0</v>
      </c>
      <c r="Q84" s="24">
        <v>0</v>
      </c>
      <c r="R84" t="str">
        <f>VLOOKUP(C84,'EUROSTAT-Code'!$G$3:$H$532,2,0)</f>
        <v>H03_01_03</v>
      </c>
      <c r="S84" t="str">
        <f t="shared" si="3"/>
        <v>OK</v>
      </c>
    </row>
    <row r="85" spans="1:19" x14ac:dyDescent="0.35">
      <c r="A85" t="str">
        <f>IF(OR(ISBLANK(VLOOKUP(B85,BigMovers!$A$2:$C$226,3,0)),ISNA(VLOOKUP(B85,BigMovers!$A$2:$C$226,3,0))),"",VLOOKUP(B85,BigMovers!$A$2:$C$226,3,0))</f>
        <v/>
      </c>
      <c r="B85" s="4" t="s">
        <v>123</v>
      </c>
      <c r="C85" s="4" t="s">
        <v>1151</v>
      </c>
      <c r="D85" s="5">
        <v>435</v>
      </c>
      <c r="E85" s="140">
        <v>0</v>
      </c>
      <c r="F85" s="140">
        <v>0</v>
      </c>
      <c r="G85" s="141">
        <v>0</v>
      </c>
      <c r="H85" s="141">
        <v>0</v>
      </c>
      <c r="I85" s="141">
        <v>0</v>
      </c>
      <c r="J85" s="141">
        <v>0</v>
      </c>
      <c r="K85" s="141">
        <v>0</v>
      </c>
      <c r="L85" s="141">
        <v>435</v>
      </c>
      <c r="M85" s="141">
        <v>0</v>
      </c>
      <c r="N85" s="141">
        <v>0</v>
      </c>
      <c r="O85" s="141">
        <v>0</v>
      </c>
      <c r="P85" s="141">
        <v>0</v>
      </c>
      <c r="Q85" s="23">
        <v>0</v>
      </c>
      <c r="R85" t="str">
        <f>VLOOKUP(C85,'EUROSTAT-Code'!$G$3:$H$532,2,0)</f>
        <v>H03_01_04</v>
      </c>
      <c r="S85" t="str">
        <f t="shared" si="3"/>
        <v>OK</v>
      </c>
    </row>
    <row r="86" spans="1:19" x14ac:dyDescent="0.35">
      <c r="A86" t="str">
        <f>IF(OR(ISBLANK(VLOOKUP(B86,BigMovers!$A$2:$C$226,3,0)),ISNA(VLOOKUP(B86,BigMovers!$A$2:$C$226,3,0))),"",VLOOKUP(B86,BigMovers!$A$2:$C$226,3,0))</f>
        <v/>
      </c>
      <c r="B86" s="6" t="s">
        <v>125</v>
      </c>
      <c r="C86" s="6" t="s">
        <v>1153</v>
      </c>
      <c r="D86" s="7">
        <v>1090</v>
      </c>
      <c r="E86" s="142">
        <v>0</v>
      </c>
      <c r="F86" s="142">
        <v>0</v>
      </c>
      <c r="G86" s="143" t="s">
        <v>1967</v>
      </c>
      <c r="H86" s="143">
        <v>0</v>
      </c>
      <c r="I86" s="143">
        <v>0</v>
      </c>
      <c r="J86" s="143">
        <v>0</v>
      </c>
      <c r="K86" s="143">
        <v>0</v>
      </c>
      <c r="L86" s="143">
        <v>215</v>
      </c>
      <c r="M86" s="143">
        <v>0</v>
      </c>
      <c r="N86" s="143">
        <v>850</v>
      </c>
      <c r="O86" s="143">
        <v>0</v>
      </c>
      <c r="P86" s="143">
        <v>0</v>
      </c>
      <c r="Q86" s="24">
        <v>0</v>
      </c>
      <c r="R86" t="str">
        <f>VLOOKUP(C86,'EUROSTAT-Code'!$G$3:$H$532,2,0)</f>
        <v>H03_01_06</v>
      </c>
      <c r="S86" t="str">
        <f t="shared" si="3"/>
        <v>OK</v>
      </c>
    </row>
    <row r="87" spans="1:19" x14ac:dyDescent="0.35">
      <c r="A87" t="str">
        <f>IF(OR(ISBLANK(VLOOKUP(B87,BigMovers!$A$2:$C$226,3,0)),ISNA(VLOOKUP(B87,BigMovers!$A$2:$C$226,3,0))),"",VLOOKUP(B87,BigMovers!$A$2:$C$226,3,0))</f>
        <v>x</v>
      </c>
      <c r="B87" s="4" t="s">
        <v>127</v>
      </c>
      <c r="C87" s="4" t="s">
        <v>1154</v>
      </c>
      <c r="D87" s="5">
        <v>265</v>
      </c>
      <c r="E87" s="140">
        <v>0</v>
      </c>
      <c r="F87" s="140">
        <v>0</v>
      </c>
      <c r="G87" s="141">
        <v>0</v>
      </c>
      <c r="H87" s="141">
        <v>0</v>
      </c>
      <c r="I87" s="141">
        <v>0</v>
      </c>
      <c r="J87" s="141">
        <v>0</v>
      </c>
      <c r="K87" s="141">
        <v>0</v>
      </c>
      <c r="L87" s="141">
        <v>260</v>
      </c>
      <c r="M87" s="141">
        <v>0</v>
      </c>
      <c r="N87" s="141">
        <v>0</v>
      </c>
      <c r="O87" s="141">
        <v>0</v>
      </c>
      <c r="P87" s="141">
        <v>0</v>
      </c>
      <c r="Q87" s="23">
        <v>0</v>
      </c>
      <c r="R87" t="str">
        <f>VLOOKUP(C87,'EUROSTAT-Code'!$G$3:$H$532,2,0)</f>
        <v>H03_01_07</v>
      </c>
      <c r="S87" t="str">
        <f t="shared" si="3"/>
        <v>OK</v>
      </c>
    </row>
    <row r="88" spans="1:19" x14ac:dyDescent="0.35">
      <c r="A88" t="str">
        <f>IF(OR(ISBLANK(VLOOKUP(B88,BigMovers!$A$2:$C$226,3,0)),ISNA(VLOOKUP(B88,BigMovers!$A$2:$C$226,3,0))),"",VLOOKUP(B88,BigMovers!$A$2:$C$226,3,0))</f>
        <v/>
      </c>
      <c r="B88" s="6" t="s">
        <v>129</v>
      </c>
      <c r="C88" s="6" t="s">
        <v>1155</v>
      </c>
      <c r="D88" s="7">
        <v>70</v>
      </c>
      <c r="E88" s="142">
        <v>50</v>
      </c>
      <c r="F88" s="142" t="s">
        <v>1967</v>
      </c>
      <c r="G88" s="143" t="s">
        <v>1967</v>
      </c>
      <c r="H88" s="143" t="s">
        <v>1967</v>
      </c>
      <c r="I88" s="143" t="s">
        <v>1967</v>
      </c>
      <c r="J88" s="143" t="s">
        <v>1967</v>
      </c>
      <c r="K88" s="143">
        <v>15</v>
      </c>
      <c r="L88" s="143">
        <v>0</v>
      </c>
      <c r="M88" s="143">
        <v>0</v>
      </c>
      <c r="N88" s="143" t="s">
        <v>1967</v>
      </c>
      <c r="O88" s="143">
        <v>0</v>
      </c>
      <c r="P88" s="143">
        <v>0</v>
      </c>
      <c r="Q88" s="24">
        <v>0</v>
      </c>
      <c r="R88" t="str">
        <f>VLOOKUP(C88,'EUROSTAT-Code'!$G$3:$H$532,2,0)</f>
        <v>H03_01_08</v>
      </c>
      <c r="S88" t="str">
        <f t="shared" si="3"/>
        <v>OK</v>
      </c>
    </row>
    <row r="89" spans="1:19" x14ac:dyDescent="0.35">
      <c r="A89" t="str">
        <f>IF(OR(ISBLANK(VLOOKUP(B89,BigMovers!$A$2:$C$226,3,0)),ISNA(VLOOKUP(B89,BigMovers!$A$2:$C$226,3,0))),"",VLOOKUP(B89,BigMovers!$A$2:$C$226,3,0))</f>
        <v>x</v>
      </c>
      <c r="B89" s="4" t="s">
        <v>131</v>
      </c>
      <c r="C89" s="4" t="s">
        <v>1156</v>
      </c>
      <c r="D89" s="5">
        <v>720</v>
      </c>
      <c r="E89" s="140">
        <v>365</v>
      </c>
      <c r="F89" s="140" t="s">
        <v>1967</v>
      </c>
      <c r="G89" s="141">
        <v>70</v>
      </c>
      <c r="H89" s="141">
        <v>180</v>
      </c>
      <c r="I89" s="141" t="s">
        <v>1967</v>
      </c>
      <c r="J89" s="141" t="s">
        <v>1967</v>
      </c>
      <c r="K89" s="141">
        <v>90</v>
      </c>
      <c r="L89" s="141" t="s">
        <v>1967</v>
      </c>
      <c r="M89" s="141">
        <v>0</v>
      </c>
      <c r="N89" s="141">
        <v>0</v>
      </c>
      <c r="O89" s="141">
        <v>0</v>
      </c>
      <c r="P89" s="141">
        <v>0</v>
      </c>
      <c r="Q89" s="23">
        <v>0</v>
      </c>
      <c r="R89" t="str">
        <f>VLOOKUP(C89,'EUROSTAT-Code'!$G$3:$H$532,2,0)</f>
        <v>H03_02_01</v>
      </c>
      <c r="S89" t="str">
        <f t="shared" si="3"/>
        <v>OK</v>
      </c>
    </row>
    <row r="90" spans="1:19" x14ac:dyDescent="0.35">
      <c r="A90" t="str">
        <f>IF(OR(ISBLANK(VLOOKUP(B90,BigMovers!$A$2:$C$226,3,0)),ISNA(VLOOKUP(B90,BigMovers!$A$2:$C$226,3,0))),"",VLOOKUP(B90,BigMovers!$A$2:$C$226,3,0))</f>
        <v/>
      </c>
      <c r="B90" s="6" t="s">
        <v>133</v>
      </c>
      <c r="C90" s="6" t="s">
        <v>1157</v>
      </c>
      <c r="D90" s="7">
        <v>55</v>
      </c>
      <c r="E90" s="142">
        <v>30</v>
      </c>
      <c r="F90" s="142" t="s">
        <v>1967</v>
      </c>
      <c r="G90" s="143" t="s">
        <v>1967</v>
      </c>
      <c r="H90" s="143">
        <v>5</v>
      </c>
      <c r="I90" s="143" t="s">
        <v>1967</v>
      </c>
      <c r="J90" s="143" t="s">
        <v>1967</v>
      </c>
      <c r="K90" s="143">
        <v>10</v>
      </c>
      <c r="L90" s="143">
        <v>0</v>
      </c>
      <c r="M90" s="143">
        <v>0</v>
      </c>
      <c r="N90" s="143" t="s">
        <v>1967</v>
      </c>
      <c r="O90" s="143">
        <v>0</v>
      </c>
      <c r="P90" s="143" t="s">
        <v>1967</v>
      </c>
      <c r="Q90" s="24">
        <v>0</v>
      </c>
      <c r="R90" t="str">
        <f>VLOOKUP(C90,'EUROSTAT-Code'!$G$3:$H$532,2,0)</f>
        <v>H03_02_02</v>
      </c>
      <c r="S90" t="str">
        <f t="shared" si="3"/>
        <v>OK</v>
      </c>
    </row>
    <row r="91" spans="1:19" x14ac:dyDescent="0.35">
      <c r="A91" t="str">
        <f>IF(OR(ISBLANK(VLOOKUP(B91,BigMovers!$A$2:$C$226,3,0)),ISNA(VLOOKUP(B91,BigMovers!$A$2:$C$226,3,0))),"",VLOOKUP(B91,BigMovers!$A$2:$C$226,3,0))</f>
        <v>x</v>
      </c>
      <c r="B91" s="4" t="s">
        <v>135</v>
      </c>
      <c r="C91" s="4" t="s">
        <v>1982</v>
      </c>
      <c r="D91" s="5">
        <v>2470</v>
      </c>
      <c r="E91" s="140">
        <v>420</v>
      </c>
      <c r="F91" s="140">
        <v>0</v>
      </c>
      <c r="G91" s="141" t="s">
        <v>1967</v>
      </c>
      <c r="H91" s="141">
        <v>295</v>
      </c>
      <c r="I91" s="141">
        <v>0</v>
      </c>
      <c r="J91" s="141" t="s">
        <v>1967</v>
      </c>
      <c r="K91" s="141">
        <v>135</v>
      </c>
      <c r="L91" s="141" t="s">
        <v>1967</v>
      </c>
      <c r="M91" s="141" t="s">
        <v>1967</v>
      </c>
      <c r="N91" s="141">
        <v>1555</v>
      </c>
      <c r="O91" s="141">
        <v>0</v>
      </c>
      <c r="P91" s="141">
        <v>0</v>
      </c>
      <c r="Q91" s="23">
        <v>0</v>
      </c>
      <c r="R91" t="e">
        <f>VLOOKUP(C91,'EUROSTAT-Code'!$G$3:$H$532,2,0)</f>
        <v>#N/A</v>
      </c>
      <c r="S91" t="e">
        <f t="shared" si="3"/>
        <v>#N/A</v>
      </c>
    </row>
    <row r="92" spans="1:19" x14ac:dyDescent="0.35">
      <c r="A92" t="str">
        <f>IF(OR(ISBLANK(VLOOKUP(B92,BigMovers!$A$2:$C$226,3,0)),ISNA(VLOOKUP(B92,BigMovers!$A$2:$C$226,3,0))),"",VLOOKUP(B92,BigMovers!$A$2:$C$226,3,0))</f>
        <v>x</v>
      </c>
      <c r="B92" s="6" t="s">
        <v>137</v>
      </c>
      <c r="C92" s="6" t="s">
        <v>1983</v>
      </c>
      <c r="D92" s="7">
        <v>705</v>
      </c>
      <c r="E92" s="142">
        <v>0</v>
      </c>
      <c r="F92" s="142">
        <v>0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700</v>
      </c>
      <c r="M92" s="143">
        <v>0</v>
      </c>
      <c r="N92" s="143">
        <v>0</v>
      </c>
      <c r="O92" s="143">
        <v>0</v>
      </c>
      <c r="P92" s="143">
        <v>0</v>
      </c>
      <c r="Q92" s="24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IF(OR(ISBLANK(VLOOKUP(B93,BigMovers!$A$2:$C$226,3,0)),ISNA(VLOOKUP(B93,BigMovers!$A$2:$C$226,3,0))),"",VLOOKUP(B93,BigMovers!$A$2:$C$226,3,0))</f>
        <v>x</v>
      </c>
      <c r="B93" s="4" t="s">
        <v>138</v>
      </c>
      <c r="C93" s="4" t="s">
        <v>1162</v>
      </c>
      <c r="D93" s="5">
        <v>35</v>
      </c>
      <c r="E93" s="140">
        <v>0</v>
      </c>
      <c r="F93" s="140">
        <v>0</v>
      </c>
      <c r="G93" s="141">
        <v>0</v>
      </c>
      <c r="H93" s="141">
        <v>0</v>
      </c>
      <c r="I93" s="141">
        <v>0</v>
      </c>
      <c r="J93" s="141">
        <v>0</v>
      </c>
      <c r="K93" s="141">
        <v>0</v>
      </c>
      <c r="L93" s="141">
        <v>0</v>
      </c>
      <c r="M93" s="141">
        <v>0</v>
      </c>
      <c r="N93" s="141">
        <v>35</v>
      </c>
      <c r="O93" s="141">
        <v>0</v>
      </c>
      <c r="P93" s="141">
        <v>0</v>
      </c>
      <c r="Q93" s="23">
        <v>0</v>
      </c>
      <c r="R93" t="str">
        <f>VLOOKUP(C93,'EUROSTAT-Code'!$G$3:$H$532,2,0)</f>
        <v>H03_03_04</v>
      </c>
      <c r="S93" t="str">
        <f t="shared" si="3"/>
        <v>OK</v>
      </c>
    </row>
    <row r="94" spans="1:19" x14ac:dyDescent="0.35">
      <c r="A94" t="str">
        <f>IF(OR(ISBLANK(VLOOKUP(B94,BigMovers!$A$2:$C$226,3,0)),ISNA(VLOOKUP(B94,BigMovers!$A$2:$C$226,3,0))),"",VLOOKUP(B94,BigMovers!$A$2:$C$226,3,0))</f>
        <v/>
      </c>
      <c r="B94" s="6" t="s">
        <v>140</v>
      </c>
      <c r="C94" s="6" t="s">
        <v>1164</v>
      </c>
      <c r="D94" s="7">
        <v>10</v>
      </c>
      <c r="E94" s="142">
        <v>0</v>
      </c>
      <c r="F94" s="142">
        <v>0</v>
      </c>
      <c r="G94" s="143">
        <v>0</v>
      </c>
      <c r="H94" s="143">
        <v>0</v>
      </c>
      <c r="I94" s="143">
        <v>0</v>
      </c>
      <c r="J94" s="143">
        <v>0</v>
      </c>
      <c r="K94" s="143">
        <v>0</v>
      </c>
      <c r="L94" s="143">
        <v>0</v>
      </c>
      <c r="M94" s="143">
        <v>10</v>
      </c>
      <c r="N94" s="143">
        <v>0</v>
      </c>
      <c r="O94" s="143">
        <v>0</v>
      </c>
      <c r="P94" s="143">
        <v>0</v>
      </c>
      <c r="Q94" s="24">
        <v>0</v>
      </c>
      <c r="R94" t="str">
        <f>VLOOKUP(C94,'EUROSTAT-Code'!$G$3:$H$532,2,0)</f>
        <v>H04_01_01</v>
      </c>
      <c r="S94" t="str">
        <f t="shared" si="3"/>
        <v>OK</v>
      </c>
    </row>
    <row r="95" spans="1:19" x14ac:dyDescent="0.35">
      <c r="A95" t="str">
        <f>IF(OR(ISBLANK(VLOOKUP(B95,BigMovers!$A$2:$C$226,3,0)),ISNA(VLOOKUP(B95,BigMovers!$A$2:$C$226,3,0))),"",VLOOKUP(B95,BigMovers!$A$2:$C$226,3,0))</f>
        <v/>
      </c>
      <c r="B95" s="4" t="s">
        <v>142</v>
      </c>
      <c r="C95" s="4" t="s">
        <v>1984</v>
      </c>
      <c r="D95" s="5">
        <v>10</v>
      </c>
      <c r="E95" s="140">
        <v>0</v>
      </c>
      <c r="F95" s="140">
        <v>0</v>
      </c>
      <c r="G95" s="141">
        <v>0</v>
      </c>
      <c r="H95" s="141">
        <v>0</v>
      </c>
      <c r="I95" s="141">
        <v>0</v>
      </c>
      <c r="J95" s="141">
        <v>0</v>
      </c>
      <c r="K95" s="141">
        <v>0</v>
      </c>
      <c r="L95" s="141">
        <v>0</v>
      </c>
      <c r="M95" s="141">
        <v>0</v>
      </c>
      <c r="N95" s="141">
        <v>0</v>
      </c>
      <c r="O95" s="141">
        <v>0</v>
      </c>
      <c r="P95" s="141">
        <v>0</v>
      </c>
      <c r="Q95" s="23">
        <v>0</v>
      </c>
      <c r="R95" t="e">
        <f>VLOOKUP(C95,'EUROSTAT-Code'!$G$3:$H$532,2,0)</f>
        <v>#N/A</v>
      </c>
      <c r="S95" t="e">
        <f t="shared" si="3"/>
        <v>#N/A</v>
      </c>
    </row>
    <row r="96" spans="1:19" x14ac:dyDescent="0.35">
      <c r="A96" t="str">
        <f>IF(OR(ISBLANK(VLOOKUP(B96,BigMovers!$A$2:$C$226,3,0)),ISNA(VLOOKUP(B96,BigMovers!$A$2:$C$226,3,0))),"",VLOOKUP(B96,BigMovers!$A$2:$C$226,3,0))</f>
        <v/>
      </c>
      <c r="B96" s="6" t="s">
        <v>144</v>
      </c>
      <c r="C96" s="6" t="s">
        <v>1985</v>
      </c>
      <c r="D96" s="7">
        <v>25</v>
      </c>
      <c r="E96" s="142">
        <v>0</v>
      </c>
      <c r="F96" s="142">
        <v>0</v>
      </c>
      <c r="G96" s="143">
        <v>0</v>
      </c>
      <c r="H96" s="143">
        <v>0</v>
      </c>
      <c r="I96" s="143">
        <v>0</v>
      </c>
      <c r="J96" s="143">
        <v>0</v>
      </c>
      <c r="K96" s="143">
        <v>0</v>
      </c>
      <c r="L96" s="143">
        <v>0</v>
      </c>
      <c r="M96" s="143">
        <v>0</v>
      </c>
      <c r="N96" s="143">
        <v>0</v>
      </c>
      <c r="O96" s="143">
        <v>0</v>
      </c>
      <c r="P96" s="143">
        <v>0</v>
      </c>
      <c r="Q96" s="24">
        <v>0</v>
      </c>
      <c r="R96" t="e">
        <f>VLOOKUP(C96,'EUROSTAT-Code'!$G$3:$H$532,2,0)</f>
        <v>#N/A</v>
      </c>
      <c r="S96" t="e">
        <f t="shared" si="3"/>
        <v>#N/A</v>
      </c>
    </row>
    <row r="97" spans="1:19" x14ac:dyDescent="0.35">
      <c r="A97" t="str">
        <f>IF(OR(ISBLANK(VLOOKUP(B97,BigMovers!$A$2:$C$226,3,0)),ISNA(VLOOKUP(B97,BigMovers!$A$2:$C$226,3,0))),"",VLOOKUP(B97,BigMovers!$A$2:$C$226,3,0))</f>
        <v>x</v>
      </c>
      <c r="B97" s="4" t="s">
        <v>146</v>
      </c>
      <c r="C97" s="4" t="s">
        <v>1986</v>
      </c>
      <c r="D97" s="5">
        <v>2640</v>
      </c>
      <c r="E97" s="140">
        <v>810</v>
      </c>
      <c r="F97" s="140">
        <v>0</v>
      </c>
      <c r="G97" s="141">
        <v>75</v>
      </c>
      <c r="H97" s="141">
        <v>615</v>
      </c>
      <c r="I97" s="141">
        <v>0</v>
      </c>
      <c r="J97" s="141">
        <v>0</v>
      </c>
      <c r="K97" s="141">
        <v>380</v>
      </c>
      <c r="L97" s="141">
        <v>0</v>
      </c>
      <c r="M97" s="141" t="s">
        <v>1967</v>
      </c>
      <c r="N97" s="141">
        <v>725</v>
      </c>
      <c r="O97" s="141">
        <v>0</v>
      </c>
      <c r="P97" s="141">
        <v>0</v>
      </c>
      <c r="Q97" s="23">
        <v>0</v>
      </c>
      <c r="R97" t="e">
        <f>VLOOKUP(C97,'EUROSTAT-Code'!$G$3:$H$532,2,0)</f>
        <v>#N/A</v>
      </c>
      <c r="S97" t="e">
        <f t="shared" si="3"/>
        <v>#N/A</v>
      </c>
    </row>
    <row r="98" spans="1:19" x14ac:dyDescent="0.35">
      <c r="A98" t="str">
        <f>IF(OR(ISBLANK(VLOOKUP(B98,BigMovers!$A$2:$C$226,3,0)),ISNA(VLOOKUP(B98,BigMovers!$A$2:$C$226,3,0))),"",VLOOKUP(B98,BigMovers!$A$2:$C$226,3,0))</f>
        <v/>
      </c>
      <c r="B98" s="6" t="s">
        <v>335</v>
      </c>
      <c r="C98" s="6" t="s">
        <v>1173</v>
      </c>
      <c r="D98" s="7">
        <v>5</v>
      </c>
      <c r="E98" s="142">
        <v>0</v>
      </c>
      <c r="F98" s="142">
        <v>0</v>
      </c>
      <c r="G98" s="143">
        <v>0</v>
      </c>
      <c r="H98" s="143">
        <v>0</v>
      </c>
      <c r="I98" s="143">
        <v>0</v>
      </c>
      <c r="J98" s="143">
        <v>0</v>
      </c>
      <c r="K98" s="143">
        <v>0</v>
      </c>
      <c r="L98" s="143">
        <v>0</v>
      </c>
      <c r="M98" s="143">
        <v>0</v>
      </c>
      <c r="N98" s="143">
        <v>0</v>
      </c>
      <c r="O98" s="143">
        <v>0</v>
      </c>
      <c r="P98" s="143">
        <v>0</v>
      </c>
      <c r="Q98" s="24">
        <v>0</v>
      </c>
      <c r="R98" t="str">
        <f>VLOOKUP(C98,'EUROSTAT-Code'!$G$3:$H$532,2,0)</f>
        <v>H06_01_01</v>
      </c>
      <c r="S98" t="str">
        <f t="shared" si="3"/>
        <v>OK</v>
      </c>
    </row>
    <row r="99" spans="1:19" x14ac:dyDescent="0.35">
      <c r="A99" t="str">
        <f>IF(OR(ISBLANK(VLOOKUP(B99,BigMovers!$A$2:$C$226,3,0)),ISNA(VLOOKUP(B99,BigMovers!$A$2:$C$226,3,0))),"",VLOOKUP(B99,BigMovers!$A$2:$C$226,3,0))</f>
        <v/>
      </c>
      <c r="B99" s="4" t="s">
        <v>352</v>
      </c>
      <c r="C99" s="4" t="s">
        <v>1177</v>
      </c>
      <c r="D99" s="5">
        <v>0</v>
      </c>
      <c r="E99" s="140">
        <v>0</v>
      </c>
      <c r="F99" s="140">
        <v>0</v>
      </c>
      <c r="G99" s="141">
        <v>0</v>
      </c>
      <c r="H99" s="141">
        <v>0</v>
      </c>
      <c r="I99" s="141">
        <v>0</v>
      </c>
      <c r="J99" s="141">
        <v>0</v>
      </c>
      <c r="K99" s="141">
        <v>0</v>
      </c>
      <c r="L99" s="141">
        <v>0</v>
      </c>
      <c r="M99" s="141">
        <v>0</v>
      </c>
      <c r="N99" s="141">
        <v>0</v>
      </c>
      <c r="O99" s="141">
        <v>0</v>
      </c>
      <c r="P99" s="141">
        <v>0</v>
      </c>
      <c r="Q99" s="23">
        <v>0</v>
      </c>
      <c r="R99" t="str">
        <f>VLOOKUP(C99,'EUROSTAT-Code'!$G$3:$H$532,2,0)</f>
        <v>H06_01_06</v>
      </c>
      <c r="S99" t="str">
        <f t="shared" si="3"/>
        <v>OK</v>
      </c>
    </row>
    <row r="100" spans="1:19" x14ac:dyDescent="0.35">
      <c r="A100" t="str">
        <f>IF(OR(ISBLANK(VLOOKUP(B100,BigMovers!$A$2:$C$226,3,0)),ISNA(VLOOKUP(B100,BigMovers!$A$2:$C$226,3,0))),"",VLOOKUP(B100,BigMovers!$A$2:$C$226,3,0))</f>
        <v/>
      </c>
      <c r="B100" s="6" t="s">
        <v>148</v>
      </c>
      <c r="C100" s="6" t="s">
        <v>1987</v>
      </c>
      <c r="D100" s="7">
        <v>0</v>
      </c>
      <c r="E100" s="142" t="s">
        <v>1967</v>
      </c>
      <c r="F100" s="142">
        <v>0</v>
      </c>
      <c r="G100" s="143">
        <v>0</v>
      </c>
      <c r="H100" s="143">
        <v>0</v>
      </c>
      <c r="I100" s="143" t="s">
        <v>1967</v>
      </c>
      <c r="J100" s="143">
        <v>0</v>
      </c>
      <c r="K100" s="143">
        <v>0</v>
      </c>
      <c r="L100" s="143">
        <v>0</v>
      </c>
      <c r="M100" s="143">
        <v>0</v>
      </c>
      <c r="N100" s="143">
        <v>0</v>
      </c>
      <c r="O100" s="143">
        <v>0</v>
      </c>
      <c r="P100" s="143">
        <v>0</v>
      </c>
      <c r="Q100" s="24">
        <v>0</v>
      </c>
      <c r="R100" t="e">
        <f>VLOOKUP(C100,'EUROSTAT-Code'!$G$3:$H$532,2,0)</f>
        <v>#N/A</v>
      </c>
      <c r="S100" t="e">
        <f t="shared" si="3"/>
        <v>#N/A</v>
      </c>
    </row>
    <row r="101" spans="1:19" x14ac:dyDescent="0.35">
      <c r="A101" t="str">
        <f>IF(OR(ISBLANK(VLOOKUP(B101,BigMovers!$A$2:$C$226,3,0)),ISNA(VLOOKUP(B101,BigMovers!$A$2:$C$226,3,0))),"",VLOOKUP(B101,BigMovers!$A$2:$C$226,3,0))</f>
        <v/>
      </c>
      <c r="B101" s="4" t="s">
        <v>149</v>
      </c>
      <c r="C101" s="4" t="s">
        <v>1179</v>
      </c>
      <c r="D101" s="5">
        <v>185</v>
      </c>
      <c r="E101" s="140" t="s">
        <v>1967</v>
      </c>
      <c r="F101" s="140">
        <v>0</v>
      </c>
      <c r="G101" s="141">
        <v>0</v>
      </c>
      <c r="H101" s="141" t="s">
        <v>1967</v>
      </c>
      <c r="I101" s="141" t="s">
        <v>1967</v>
      </c>
      <c r="J101" s="141">
        <v>0</v>
      </c>
      <c r="K101" s="141">
        <v>0</v>
      </c>
      <c r="L101" s="141">
        <v>0</v>
      </c>
      <c r="M101" s="141">
        <v>0</v>
      </c>
      <c r="N101" s="141">
        <v>185</v>
      </c>
      <c r="O101" s="141">
        <v>0</v>
      </c>
      <c r="P101" s="141">
        <v>0</v>
      </c>
      <c r="Q101" s="23">
        <v>0</v>
      </c>
      <c r="R101" t="str">
        <f>VLOOKUP(C101,'EUROSTAT-Code'!$G$3:$H$532,2,0)</f>
        <v>H06_01_08</v>
      </c>
      <c r="S101" t="str">
        <f t="shared" si="3"/>
        <v>OK</v>
      </c>
    </row>
    <row r="102" spans="1:19" x14ac:dyDescent="0.35">
      <c r="A102" t="str">
        <f>IF(OR(ISBLANK(VLOOKUP(B102,BigMovers!$A$2:$C$226,3,0)),ISNA(VLOOKUP(B102,BigMovers!$A$2:$C$226,3,0))),"",VLOOKUP(B102,BigMovers!$A$2:$C$226,3,0))</f>
        <v/>
      </c>
      <c r="B102" s="6" t="s">
        <v>151</v>
      </c>
      <c r="C102" s="6" t="s">
        <v>1181</v>
      </c>
      <c r="D102" s="7">
        <v>35</v>
      </c>
      <c r="E102" s="142">
        <v>25</v>
      </c>
      <c r="F102" s="142" t="s">
        <v>1967</v>
      </c>
      <c r="G102" s="143">
        <v>0</v>
      </c>
      <c r="H102" s="143" t="s">
        <v>1967</v>
      </c>
      <c r="I102" s="143" t="s">
        <v>1967</v>
      </c>
      <c r="J102" s="143" t="s">
        <v>1967</v>
      </c>
      <c r="K102" s="143">
        <v>10</v>
      </c>
      <c r="L102" s="143">
        <v>0</v>
      </c>
      <c r="M102" s="143">
        <v>0</v>
      </c>
      <c r="N102" s="143" t="s">
        <v>1967</v>
      </c>
      <c r="O102" s="143">
        <v>0</v>
      </c>
      <c r="P102" s="143">
        <v>0</v>
      </c>
      <c r="Q102" s="24">
        <v>0</v>
      </c>
      <c r="R102" t="str">
        <f>VLOOKUP(C102,'EUROSTAT-Code'!$G$3:$H$532,2,0)</f>
        <v>H06_01_10</v>
      </c>
      <c r="S102" t="str">
        <f t="shared" si="3"/>
        <v>OK</v>
      </c>
    </row>
    <row r="103" spans="1:19" x14ac:dyDescent="0.35">
      <c r="A103" t="str">
        <f>IF(OR(ISBLANK(VLOOKUP(B103,BigMovers!$A$2:$C$226,3,0)),ISNA(VLOOKUP(B103,BigMovers!$A$2:$C$226,3,0))),"",VLOOKUP(B103,BigMovers!$A$2:$C$226,3,0))</f>
        <v/>
      </c>
      <c r="B103" s="4" t="s">
        <v>153</v>
      </c>
      <c r="C103" s="4" t="s">
        <v>1988</v>
      </c>
      <c r="D103" s="5">
        <v>70</v>
      </c>
      <c r="E103" s="140">
        <v>50</v>
      </c>
      <c r="F103" s="140" t="s">
        <v>1967</v>
      </c>
      <c r="G103" s="141" t="s">
        <v>1967</v>
      </c>
      <c r="H103" s="141" t="s">
        <v>1967</v>
      </c>
      <c r="I103" s="141">
        <v>0</v>
      </c>
      <c r="J103" s="141" t="s">
        <v>1967</v>
      </c>
      <c r="K103" s="141">
        <v>15</v>
      </c>
      <c r="L103" s="141">
        <v>0</v>
      </c>
      <c r="M103" s="141">
        <v>0</v>
      </c>
      <c r="N103" s="141" t="s">
        <v>1967</v>
      </c>
      <c r="O103" s="141">
        <v>0</v>
      </c>
      <c r="P103" s="141">
        <v>0</v>
      </c>
      <c r="Q103" s="23">
        <v>0</v>
      </c>
      <c r="R103" t="e">
        <f>VLOOKUP(C103,'EUROSTAT-Code'!$G$3:$H$532,2,0)</f>
        <v>#N/A</v>
      </c>
      <c r="S103" t="e">
        <f t="shared" ref="S103:S134" si="4">IF(B103=R103,"OK","FALSE")</f>
        <v>#N/A</v>
      </c>
    </row>
    <row r="104" spans="1:19" x14ac:dyDescent="0.35">
      <c r="A104" t="str">
        <f>IF(OR(ISBLANK(VLOOKUP(B104,BigMovers!$A$2:$C$226,3,0)),ISNA(VLOOKUP(B104,BigMovers!$A$2:$C$226,3,0))),"",VLOOKUP(B104,BigMovers!$A$2:$C$226,3,0))</f>
        <v>x</v>
      </c>
      <c r="B104" s="6" t="s">
        <v>154</v>
      </c>
      <c r="C104" s="6" t="s">
        <v>1989</v>
      </c>
      <c r="D104" s="7">
        <v>20</v>
      </c>
      <c r="E104" s="142">
        <v>10</v>
      </c>
      <c r="F104" s="142">
        <v>0</v>
      </c>
      <c r="G104" s="143" t="s">
        <v>1967</v>
      </c>
      <c r="H104" s="143">
        <v>0</v>
      </c>
      <c r="I104" s="143">
        <v>0</v>
      </c>
      <c r="J104" s="143">
        <v>0</v>
      </c>
      <c r="K104" s="143">
        <v>5</v>
      </c>
      <c r="L104" s="143">
        <v>0</v>
      </c>
      <c r="M104" s="143">
        <v>0</v>
      </c>
      <c r="N104" s="143">
        <v>0</v>
      </c>
      <c r="O104" s="143">
        <v>0</v>
      </c>
      <c r="P104" s="143" t="s">
        <v>1967</v>
      </c>
      <c r="Q104" s="24">
        <v>0</v>
      </c>
      <c r="R104" t="e">
        <f>VLOOKUP(C104,'EUROSTAT-Code'!$G$3:$H$532,2,0)</f>
        <v>#N/A</v>
      </c>
      <c r="S104" t="e">
        <f t="shared" si="4"/>
        <v>#N/A</v>
      </c>
    </row>
    <row r="105" spans="1:19" x14ac:dyDescent="0.35">
      <c r="A105" t="str">
        <f>IF(OR(ISBLANK(VLOOKUP(B105,BigMovers!$A$2:$C$226,3,0)),ISNA(VLOOKUP(B105,BigMovers!$A$2:$C$226,3,0))),"",VLOOKUP(B105,BigMovers!$A$2:$C$226,3,0))</f>
        <v>x</v>
      </c>
      <c r="B105" s="4" t="s">
        <v>155</v>
      </c>
      <c r="C105" s="4" t="s">
        <v>1184</v>
      </c>
      <c r="D105" s="5">
        <v>115</v>
      </c>
      <c r="E105" s="140">
        <v>0</v>
      </c>
      <c r="F105" s="140">
        <v>0</v>
      </c>
      <c r="G105" s="141">
        <v>0</v>
      </c>
      <c r="H105" s="141" t="s">
        <v>1967</v>
      </c>
      <c r="I105" s="141">
        <v>0</v>
      </c>
      <c r="J105" s="141">
        <v>0</v>
      </c>
      <c r="K105" s="141">
        <v>0</v>
      </c>
      <c r="L105" s="141">
        <v>0</v>
      </c>
      <c r="M105" s="141">
        <v>0</v>
      </c>
      <c r="N105" s="141">
        <v>105</v>
      </c>
      <c r="O105" s="141">
        <v>0</v>
      </c>
      <c r="P105" s="141">
        <v>0</v>
      </c>
      <c r="Q105" s="23">
        <v>0</v>
      </c>
      <c r="R105" t="str">
        <f>VLOOKUP(C105,'EUROSTAT-Code'!$G$3:$H$532,2,0)</f>
        <v>H06_01_13</v>
      </c>
      <c r="S105" t="str">
        <f t="shared" si="4"/>
        <v>OK</v>
      </c>
    </row>
    <row r="106" spans="1:19" x14ac:dyDescent="0.35">
      <c r="A106" t="str">
        <f>IF(OR(ISBLANK(VLOOKUP(B106,BigMovers!$A$2:$C$226,3,0)),ISNA(VLOOKUP(B106,BigMovers!$A$2:$C$226,3,0))),"",VLOOKUP(B106,BigMovers!$A$2:$C$226,3,0))</f>
        <v>x</v>
      </c>
      <c r="B106" s="6" t="s">
        <v>312</v>
      </c>
      <c r="C106" s="6" t="s">
        <v>1186</v>
      </c>
      <c r="D106" s="7">
        <v>0</v>
      </c>
      <c r="E106" s="142">
        <v>0</v>
      </c>
      <c r="F106" s="142">
        <v>0</v>
      </c>
      <c r="G106" s="143">
        <v>0</v>
      </c>
      <c r="H106" s="143">
        <v>0</v>
      </c>
      <c r="I106" s="143">
        <v>0</v>
      </c>
      <c r="J106" s="143">
        <v>0</v>
      </c>
      <c r="K106" s="143">
        <v>0</v>
      </c>
      <c r="L106" s="143">
        <v>0</v>
      </c>
      <c r="M106" s="143">
        <v>0</v>
      </c>
      <c r="N106" s="143">
        <v>0</v>
      </c>
      <c r="O106" s="143">
        <v>0</v>
      </c>
      <c r="P106" s="143">
        <v>0</v>
      </c>
      <c r="Q106" s="24">
        <v>0</v>
      </c>
      <c r="R106" t="str">
        <f>VLOOKUP(C106,'EUROSTAT-Code'!$G$3:$H$532,2,0)</f>
        <v>H06_01_15</v>
      </c>
      <c r="S106" t="str">
        <f t="shared" si="4"/>
        <v>OK</v>
      </c>
    </row>
    <row r="107" spans="1:19" x14ac:dyDescent="0.35">
      <c r="A107" t="str">
        <f>IF(OR(ISBLANK(VLOOKUP(B107,BigMovers!$A$2:$C$226,3,0)),ISNA(VLOOKUP(B107,BigMovers!$A$2:$C$226,3,0))),"",VLOOKUP(B107,BigMovers!$A$2:$C$226,3,0))</f>
        <v/>
      </c>
      <c r="B107" s="4" t="s">
        <v>353</v>
      </c>
      <c r="C107" s="4" t="s">
        <v>1187</v>
      </c>
      <c r="D107" s="5">
        <v>0</v>
      </c>
      <c r="E107" s="140">
        <v>0</v>
      </c>
      <c r="F107" s="140">
        <v>0</v>
      </c>
      <c r="G107" s="141">
        <v>0</v>
      </c>
      <c r="H107" s="141">
        <v>0</v>
      </c>
      <c r="I107" s="141">
        <v>0</v>
      </c>
      <c r="J107" s="141">
        <v>0</v>
      </c>
      <c r="K107" s="141">
        <v>0</v>
      </c>
      <c r="L107" s="141">
        <v>0</v>
      </c>
      <c r="M107" s="141">
        <v>0</v>
      </c>
      <c r="N107" s="141">
        <v>0</v>
      </c>
      <c r="O107" s="141">
        <v>0</v>
      </c>
      <c r="P107" s="141">
        <v>0</v>
      </c>
      <c r="Q107" s="23">
        <v>0</v>
      </c>
      <c r="R107" t="str">
        <f>VLOOKUP(C107,'EUROSTAT-Code'!$G$3:$H$532,2,0)</f>
        <v>H06_01_16</v>
      </c>
      <c r="S107" t="str">
        <f t="shared" si="4"/>
        <v>OK</v>
      </c>
    </row>
    <row r="108" spans="1:19" x14ac:dyDescent="0.35">
      <c r="A108" t="str">
        <f>IF(OR(ISBLANK(VLOOKUP(B108,BigMovers!$A$2:$C$226,3,0)),ISNA(VLOOKUP(B108,BigMovers!$A$2:$C$226,3,0))),"",VLOOKUP(B108,BigMovers!$A$2:$C$226,3,0))</f>
        <v/>
      </c>
      <c r="B108" s="6" t="s">
        <v>157</v>
      </c>
      <c r="C108" s="6" t="s">
        <v>1990</v>
      </c>
      <c r="D108" s="7">
        <v>0</v>
      </c>
      <c r="E108" s="142">
        <v>0</v>
      </c>
      <c r="F108" s="142">
        <v>0</v>
      </c>
      <c r="G108" s="143">
        <v>0</v>
      </c>
      <c r="H108" s="143">
        <v>0</v>
      </c>
      <c r="I108" s="143">
        <v>0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O108" s="143">
        <v>0</v>
      </c>
      <c r="P108" s="143">
        <v>0</v>
      </c>
      <c r="Q108" s="24">
        <v>0</v>
      </c>
      <c r="R108" t="e">
        <f>VLOOKUP(C108,'EUROSTAT-Code'!$G$3:$H$532,2,0)</f>
        <v>#N/A</v>
      </c>
      <c r="S108" t="e">
        <f t="shared" si="4"/>
        <v>#N/A</v>
      </c>
    </row>
    <row r="109" spans="1:19" x14ac:dyDescent="0.35">
      <c r="A109" t="str">
        <f>IF(OR(ISBLANK(VLOOKUP(B109,BigMovers!$A$2:$C$226,3,0)),ISNA(VLOOKUP(B109,BigMovers!$A$2:$C$226,3,0))),"",VLOOKUP(B109,BigMovers!$A$2:$C$226,3,0))</f>
        <v/>
      </c>
      <c r="B109" s="4" t="s">
        <v>158</v>
      </c>
      <c r="C109" s="4" t="s">
        <v>1991</v>
      </c>
      <c r="D109" s="5">
        <v>20</v>
      </c>
      <c r="E109" s="140">
        <v>10</v>
      </c>
      <c r="F109" s="140">
        <v>0</v>
      </c>
      <c r="G109" s="141" t="s">
        <v>1967</v>
      </c>
      <c r="H109" s="141">
        <v>0</v>
      </c>
      <c r="I109" s="141">
        <v>5</v>
      </c>
      <c r="J109" s="141">
        <v>0</v>
      </c>
      <c r="K109" s="141">
        <v>5</v>
      </c>
      <c r="L109" s="141">
        <v>0</v>
      </c>
      <c r="M109" s="141">
        <v>0</v>
      </c>
      <c r="N109" s="141" t="s">
        <v>1967</v>
      </c>
      <c r="O109" s="141">
        <v>0</v>
      </c>
      <c r="P109" s="141">
        <v>0</v>
      </c>
      <c r="Q109" s="23">
        <v>0</v>
      </c>
      <c r="R109" t="e">
        <f>VLOOKUP(C109,'EUROSTAT-Code'!$G$3:$H$532,2,0)</f>
        <v>#N/A</v>
      </c>
      <c r="S109" t="e">
        <f t="shared" si="4"/>
        <v>#N/A</v>
      </c>
    </row>
    <row r="110" spans="1:19" x14ac:dyDescent="0.35">
      <c r="A110" t="str">
        <f>IF(OR(ISBLANK(VLOOKUP(B110,BigMovers!$A$2:$C$226,3,0)),ISNA(VLOOKUP(B110,BigMovers!$A$2:$C$226,3,0))),"",VLOOKUP(B110,BigMovers!$A$2:$C$226,3,0))</f>
        <v/>
      </c>
      <c r="B110" s="6" t="s">
        <v>159</v>
      </c>
      <c r="C110" s="6" t="s">
        <v>1193</v>
      </c>
      <c r="D110" s="7">
        <v>205</v>
      </c>
      <c r="E110" s="142">
        <v>60</v>
      </c>
      <c r="F110" s="142">
        <v>0</v>
      </c>
      <c r="G110" s="143" t="s">
        <v>1967</v>
      </c>
      <c r="H110" s="143">
        <v>65</v>
      </c>
      <c r="I110" s="143">
        <v>15</v>
      </c>
      <c r="J110" s="143">
        <v>15</v>
      </c>
      <c r="K110" s="143">
        <v>25</v>
      </c>
      <c r="L110" s="143">
        <v>0</v>
      </c>
      <c r="M110" s="143">
        <v>0</v>
      </c>
      <c r="N110" s="143">
        <v>15</v>
      </c>
      <c r="O110" s="143">
        <v>0</v>
      </c>
      <c r="P110" s="143">
        <v>0</v>
      </c>
      <c r="Q110" s="24">
        <v>0</v>
      </c>
      <c r="R110" t="str">
        <f>VLOOKUP(C110,'EUROSTAT-Code'!$G$3:$H$532,2,0)</f>
        <v>H06_01_22</v>
      </c>
      <c r="S110" t="str">
        <f t="shared" si="4"/>
        <v>OK</v>
      </c>
    </row>
    <row r="111" spans="1:19" x14ac:dyDescent="0.35">
      <c r="A111" t="str">
        <f>IF(OR(ISBLANK(VLOOKUP(B111,BigMovers!$A$2:$C$226,3,0)),ISNA(VLOOKUP(B111,BigMovers!$A$2:$C$226,3,0))),"",VLOOKUP(B111,BigMovers!$A$2:$C$226,3,0))</f>
        <v>x</v>
      </c>
      <c r="B111" s="4" t="s">
        <v>649</v>
      </c>
      <c r="C111" s="4" t="s">
        <v>1198</v>
      </c>
      <c r="D111" s="5">
        <v>10</v>
      </c>
      <c r="E111" s="140">
        <v>0</v>
      </c>
      <c r="F111" s="140">
        <v>0</v>
      </c>
      <c r="G111" s="141">
        <v>0</v>
      </c>
      <c r="H111" s="141">
        <v>10</v>
      </c>
      <c r="I111" s="141">
        <v>0</v>
      </c>
      <c r="J111" s="141">
        <v>0</v>
      </c>
      <c r="K111" s="141">
        <v>0</v>
      </c>
      <c r="L111" s="141">
        <v>0</v>
      </c>
      <c r="M111" s="141">
        <v>0</v>
      </c>
      <c r="N111" s="141">
        <v>0</v>
      </c>
      <c r="O111" s="141">
        <v>0</v>
      </c>
      <c r="P111" s="141">
        <v>0</v>
      </c>
      <c r="Q111" s="23">
        <v>0</v>
      </c>
      <c r="R111" t="str">
        <f>VLOOKUP(C111,'EUROSTAT-Code'!$G$3:$H$532,2,0)</f>
        <v>H06_03_01</v>
      </c>
      <c r="S111" t="str">
        <f t="shared" si="4"/>
        <v>OK</v>
      </c>
    </row>
    <row r="112" spans="1:19" x14ac:dyDescent="0.35">
      <c r="A112" t="str">
        <f>IF(OR(ISBLANK(VLOOKUP(B112,BigMovers!$A$2:$C$226,3,0)),ISNA(VLOOKUP(B112,BigMovers!$A$2:$C$226,3,0))),"",VLOOKUP(B112,BigMovers!$A$2:$C$226,3,0))</f>
        <v>x</v>
      </c>
      <c r="B112" s="6" t="s">
        <v>161</v>
      </c>
      <c r="C112" s="6" t="s">
        <v>1201</v>
      </c>
      <c r="D112" s="7">
        <v>20</v>
      </c>
      <c r="E112" s="142">
        <v>0</v>
      </c>
      <c r="F112" s="142">
        <v>0</v>
      </c>
      <c r="G112" s="143">
        <v>0</v>
      </c>
      <c r="H112" s="143">
        <v>0</v>
      </c>
      <c r="I112" s="143">
        <v>5</v>
      </c>
      <c r="J112" s="143">
        <v>0</v>
      </c>
      <c r="K112" s="143">
        <v>0</v>
      </c>
      <c r="L112" s="143">
        <v>0</v>
      </c>
      <c r="M112" s="143">
        <v>0</v>
      </c>
      <c r="N112" s="143">
        <v>0</v>
      </c>
      <c r="O112" s="143">
        <v>0</v>
      </c>
      <c r="P112" s="143">
        <v>0</v>
      </c>
      <c r="Q112" s="24">
        <v>0</v>
      </c>
      <c r="R112" t="str">
        <f>VLOOKUP(C112,'EUROSTAT-Code'!$G$3:$H$532,2,0)</f>
        <v>H06_03_04</v>
      </c>
      <c r="S112" t="str">
        <f t="shared" si="4"/>
        <v>OK</v>
      </c>
    </row>
    <row r="113" spans="1:19" x14ac:dyDescent="0.35">
      <c r="A113" t="str">
        <f>IF(OR(ISBLANK(VLOOKUP(B113,BigMovers!$A$2:$C$226,3,0)),ISNA(VLOOKUP(B113,BigMovers!$A$2:$C$226,3,0))),"",VLOOKUP(B113,BigMovers!$A$2:$C$226,3,0))</f>
        <v/>
      </c>
      <c r="B113" s="4" t="s">
        <v>163</v>
      </c>
      <c r="C113" s="4" t="s">
        <v>1203</v>
      </c>
      <c r="D113" s="5">
        <v>310</v>
      </c>
      <c r="E113" s="140">
        <v>0</v>
      </c>
      <c r="F113" s="140">
        <v>0</v>
      </c>
      <c r="G113" s="141">
        <v>0</v>
      </c>
      <c r="H113" s="141">
        <v>0</v>
      </c>
      <c r="I113" s="141">
        <v>0</v>
      </c>
      <c r="J113" s="141">
        <v>0</v>
      </c>
      <c r="K113" s="141">
        <v>0</v>
      </c>
      <c r="L113" s="141">
        <v>0</v>
      </c>
      <c r="M113" s="141">
        <v>310</v>
      </c>
      <c r="N113" s="141">
        <v>0</v>
      </c>
      <c r="O113" s="141">
        <v>0</v>
      </c>
      <c r="P113" s="141">
        <v>0</v>
      </c>
      <c r="Q113" s="23">
        <v>0</v>
      </c>
      <c r="R113" t="str">
        <f>VLOOKUP(C113,'EUROSTAT-Code'!$G$3:$H$532,2,0)</f>
        <v>H06_03_06</v>
      </c>
      <c r="S113" t="str">
        <f t="shared" si="4"/>
        <v>OK</v>
      </c>
    </row>
    <row r="114" spans="1:19" x14ac:dyDescent="0.35">
      <c r="A114" t="str">
        <f>IF(OR(ISBLANK(VLOOKUP(B114,BigMovers!$A$2:$C$226,3,0)),ISNA(VLOOKUP(B114,BigMovers!$A$2:$C$226,3,0))),"",VLOOKUP(B114,BigMovers!$A$2:$C$226,3,0))</f>
        <v/>
      </c>
      <c r="B114" s="6" t="s">
        <v>355</v>
      </c>
      <c r="C114" s="6" t="s">
        <v>1205</v>
      </c>
      <c r="D114" s="7">
        <v>0</v>
      </c>
      <c r="E114" s="142">
        <v>0</v>
      </c>
      <c r="F114" s="142">
        <v>0</v>
      </c>
      <c r="G114" s="143">
        <v>0</v>
      </c>
      <c r="H114" s="143">
        <v>0</v>
      </c>
      <c r="I114" s="143">
        <v>0</v>
      </c>
      <c r="J114" s="143">
        <v>0</v>
      </c>
      <c r="K114" s="143">
        <v>0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24">
        <v>0</v>
      </c>
      <c r="R114" t="str">
        <f>VLOOKUP(C114,'EUROSTAT-Code'!$G$3:$H$532,2,0)</f>
        <v>H99_01_01</v>
      </c>
      <c r="S114" t="str">
        <f t="shared" si="4"/>
        <v>OK</v>
      </c>
    </row>
    <row r="115" spans="1:19" x14ac:dyDescent="0.35">
      <c r="A115" t="str">
        <f>IF(OR(ISBLANK(VLOOKUP(B115,BigMovers!$A$2:$C$226,3,0)),ISNA(VLOOKUP(B115,BigMovers!$A$2:$C$226,3,0))),"",VLOOKUP(B115,BigMovers!$A$2:$C$226,3,0))</f>
        <v/>
      </c>
      <c r="B115" s="4" t="s">
        <v>165</v>
      </c>
      <c r="C115" s="4" t="s">
        <v>1992</v>
      </c>
      <c r="D115" s="5">
        <v>0</v>
      </c>
      <c r="E115" s="140">
        <v>0</v>
      </c>
      <c r="F115" s="140">
        <v>0</v>
      </c>
      <c r="G115" s="141">
        <v>0</v>
      </c>
      <c r="H115" s="141">
        <v>0</v>
      </c>
      <c r="I115" s="141">
        <v>0</v>
      </c>
      <c r="J115" s="141">
        <v>0</v>
      </c>
      <c r="K115" s="141">
        <v>0</v>
      </c>
      <c r="L115" s="141">
        <v>0</v>
      </c>
      <c r="M115" s="141">
        <v>0</v>
      </c>
      <c r="N115" s="141">
        <v>0</v>
      </c>
      <c r="O115" s="141">
        <v>0</v>
      </c>
      <c r="P115" s="141">
        <v>0</v>
      </c>
      <c r="Q115" s="23">
        <v>0</v>
      </c>
      <c r="R115" t="e">
        <f>VLOOKUP(C115,'EUROSTAT-Code'!$G$3:$H$532,2,0)</f>
        <v>#N/A</v>
      </c>
      <c r="S115" t="e">
        <f t="shared" si="4"/>
        <v>#N/A</v>
      </c>
    </row>
    <row r="116" spans="1:19" x14ac:dyDescent="0.35">
      <c r="A116" t="str">
        <f>IF(OR(ISBLANK(VLOOKUP(B116,BigMovers!$A$2:$C$226,3,0)),ISNA(VLOOKUP(B116,BigMovers!$A$2:$C$226,3,0))),"",VLOOKUP(B116,BigMovers!$A$2:$C$226,3,0))</f>
        <v/>
      </c>
      <c r="B116" s="6" t="s">
        <v>166</v>
      </c>
      <c r="C116" s="6" t="s">
        <v>1209</v>
      </c>
      <c r="D116" s="7">
        <v>30</v>
      </c>
      <c r="E116" s="142">
        <v>0</v>
      </c>
      <c r="F116" s="142">
        <v>0</v>
      </c>
      <c r="G116" s="143">
        <v>0</v>
      </c>
      <c r="H116" s="143">
        <v>0</v>
      </c>
      <c r="I116" s="143">
        <v>0</v>
      </c>
      <c r="J116" s="143">
        <v>0</v>
      </c>
      <c r="K116" s="143">
        <v>0</v>
      </c>
      <c r="L116" s="143">
        <v>25</v>
      </c>
      <c r="M116" s="143">
        <v>0</v>
      </c>
      <c r="N116" s="143">
        <v>0</v>
      </c>
      <c r="O116" s="143">
        <v>0</v>
      </c>
      <c r="P116" s="143">
        <v>0</v>
      </c>
      <c r="Q116" s="24">
        <v>0</v>
      </c>
      <c r="R116" t="str">
        <f>VLOOKUP(C116,'EUROSTAT-Code'!$G$3:$H$532,2,0)</f>
        <v>H99_01_05</v>
      </c>
      <c r="S116" t="str">
        <f t="shared" si="4"/>
        <v>OK</v>
      </c>
    </row>
    <row r="117" spans="1:19" x14ac:dyDescent="0.35">
      <c r="A117" t="str">
        <f>IF(OR(ISBLANK(VLOOKUP(B117,BigMovers!$A$2:$C$226,3,0)),ISNA(VLOOKUP(B117,BigMovers!$A$2:$C$226,3,0))),"",VLOOKUP(B117,BigMovers!$A$2:$C$226,3,0))</f>
        <v>x</v>
      </c>
      <c r="B117" s="4" t="s">
        <v>289</v>
      </c>
      <c r="C117" s="4" t="s">
        <v>1210</v>
      </c>
      <c r="D117" s="5">
        <v>0</v>
      </c>
      <c r="E117" s="140">
        <v>0</v>
      </c>
      <c r="F117" s="140">
        <v>0</v>
      </c>
      <c r="G117" s="141">
        <v>0</v>
      </c>
      <c r="H117" s="141">
        <v>0</v>
      </c>
      <c r="I117" s="141">
        <v>0</v>
      </c>
      <c r="J117" s="141">
        <v>0</v>
      </c>
      <c r="K117" s="141">
        <v>0</v>
      </c>
      <c r="L117" s="141">
        <v>0</v>
      </c>
      <c r="M117" s="141">
        <v>0</v>
      </c>
      <c r="N117" s="141">
        <v>0</v>
      </c>
      <c r="O117" s="141">
        <v>0</v>
      </c>
      <c r="P117" s="141">
        <v>0</v>
      </c>
      <c r="Q117" s="23">
        <v>0</v>
      </c>
      <c r="R117" t="str">
        <f>VLOOKUP(C117,'EUROSTAT-Code'!$G$3:$H$532,2,0)</f>
        <v>H99_01_06</v>
      </c>
      <c r="S117" t="str">
        <f t="shared" si="4"/>
        <v>OK</v>
      </c>
    </row>
    <row r="118" spans="1:19" x14ac:dyDescent="0.35">
      <c r="A118" t="str">
        <f>IF(OR(ISBLANK(VLOOKUP(B118,BigMovers!$A$2:$C$226,3,0)),ISNA(VLOOKUP(B118,BigMovers!$A$2:$C$226,3,0))),"",VLOOKUP(B118,BigMovers!$A$2:$C$226,3,0))</f>
        <v/>
      </c>
      <c r="B118" s="6" t="s">
        <v>167</v>
      </c>
      <c r="C118" s="6" t="s">
        <v>1212</v>
      </c>
      <c r="D118" s="7">
        <v>25</v>
      </c>
      <c r="E118" s="142">
        <v>0</v>
      </c>
      <c r="F118" s="142">
        <v>0</v>
      </c>
      <c r="G118" s="143">
        <v>0</v>
      </c>
      <c r="H118" s="143">
        <v>0</v>
      </c>
      <c r="I118" s="143">
        <v>0</v>
      </c>
      <c r="J118" s="143">
        <v>0</v>
      </c>
      <c r="K118" s="143">
        <v>0</v>
      </c>
      <c r="L118" s="143">
        <v>25</v>
      </c>
      <c r="M118" s="143">
        <v>0</v>
      </c>
      <c r="N118" s="143">
        <v>0</v>
      </c>
      <c r="O118" s="143">
        <v>0</v>
      </c>
      <c r="P118" s="143">
        <v>0</v>
      </c>
      <c r="Q118" s="24">
        <v>0</v>
      </c>
      <c r="R118" t="str">
        <f>VLOOKUP(C118,'EUROSTAT-Code'!$G$3:$H$532,2,0)</f>
        <v>H99_01_08</v>
      </c>
      <c r="S118" t="str">
        <f t="shared" si="4"/>
        <v>OK</v>
      </c>
    </row>
    <row r="119" spans="1:19" x14ac:dyDescent="0.35">
      <c r="A119" t="str">
        <f>IF(OR(ISBLANK(VLOOKUP(B119,BigMovers!$A$2:$C$226,3,0)),ISNA(VLOOKUP(B119,BigMovers!$A$2:$C$226,3,0))),"",VLOOKUP(B119,BigMovers!$A$2:$C$226,3,0))</f>
        <v/>
      </c>
      <c r="B119" s="4" t="s">
        <v>169</v>
      </c>
      <c r="C119" s="4" t="s">
        <v>1993</v>
      </c>
      <c r="D119" s="5">
        <v>90</v>
      </c>
      <c r="E119" s="140">
        <v>0</v>
      </c>
      <c r="F119" s="140">
        <v>0</v>
      </c>
      <c r="G119" s="141">
        <v>0</v>
      </c>
      <c r="H119" s="141">
        <v>0</v>
      </c>
      <c r="I119" s="141">
        <v>0</v>
      </c>
      <c r="J119" s="141">
        <v>0</v>
      </c>
      <c r="K119" s="141">
        <v>0</v>
      </c>
      <c r="L119" s="141">
        <v>0</v>
      </c>
      <c r="M119" s="141">
        <v>0</v>
      </c>
      <c r="N119" s="141">
        <v>0</v>
      </c>
      <c r="O119" s="141">
        <v>0</v>
      </c>
      <c r="P119" s="141">
        <v>0</v>
      </c>
      <c r="Q119" s="23">
        <v>0</v>
      </c>
      <c r="R119" t="e">
        <f>VLOOKUP(C119,'EUROSTAT-Code'!$G$3:$H$532,2,0)</f>
        <v>#N/A</v>
      </c>
      <c r="S119" t="e">
        <f t="shared" si="4"/>
        <v>#N/A</v>
      </c>
    </row>
    <row r="120" spans="1:19" x14ac:dyDescent="0.35">
      <c r="A120" t="str">
        <f>IF(OR(ISBLANK(VLOOKUP(B120,BigMovers!$A$2:$C$226,3,0)),ISNA(VLOOKUP(B120,BigMovers!$A$2:$C$226,3,0))),"",VLOOKUP(B120,BigMovers!$A$2:$C$226,3,0))</f>
        <v/>
      </c>
      <c r="B120" s="6" t="s">
        <v>171</v>
      </c>
      <c r="C120" s="6" t="s">
        <v>1216</v>
      </c>
      <c r="D120" s="7">
        <v>80</v>
      </c>
      <c r="E120" s="142">
        <v>0</v>
      </c>
      <c r="F120" s="142">
        <v>0</v>
      </c>
      <c r="G120" s="143">
        <v>0</v>
      </c>
      <c r="H120" s="143">
        <v>0</v>
      </c>
      <c r="I120" s="143">
        <v>0</v>
      </c>
      <c r="J120" s="143">
        <v>0</v>
      </c>
      <c r="K120" s="143">
        <v>0</v>
      </c>
      <c r="L120" s="143">
        <v>0</v>
      </c>
      <c r="M120" s="143">
        <v>0</v>
      </c>
      <c r="N120" s="143">
        <v>75</v>
      </c>
      <c r="O120" s="143">
        <v>0</v>
      </c>
      <c r="P120" s="143">
        <v>0</v>
      </c>
      <c r="Q120" s="24">
        <v>0</v>
      </c>
      <c r="R120" t="str">
        <f>VLOOKUP(C120,'EUROSTAT-Code'!$G$3:$H$532,2,0)</f>
        <v>H99_03_01</v>
      </c>
      <c r="S120" t="str">
        <f t="shared" si="4"/>
        <v>OK</v>
      </c>
    </row>
    <row r="121" spans="1:19" x14ac:dyDescent="0.35">
      <c r="A121" t="str">
        <f>IF(OR(ISBLANK(VLOOKUP(B121,BigMovers!$A$2:$C$226,3,0)),ISNA(VLOOKUP(B121,BigMovers!$A$2:$C$226,3,0))),"",VLOOKUP(B121,BigMovers!$A$2:$C$226,3,0))</f>
        <v>x</v>
      </c>
      <c r="B121" s="4" t="s">
        <v>173</v>
      </c>
      <c r="C121" s="4" t="s">
        <v>1217</v>
      </c>
      <c r="D121" s="5">
        <v>560</v>
      </c>
      <c r="E121" s="140">
        <v>0</v>
      </c>
      <c r="F121" s="140">
        <v>0</v>
      </c>
      <c r="G121" s="141">
        <v>0</v>
      </c>
      <c r="H121" s="141">
        <v>0</v>
      </c>
      <c r="I121" s="141">
        <v>0</v>
      </c>
      <c r="J121" s="141">
        <v>0</v>
      </c>
      <c r="K121" s="141">
        <v>0</v>
      </c>
      <c r="L121" s="141">
        <v>0</v>
      </c>
      <c r="M121" s="141">
        <v>560</v>
      </c>
      <c r="N121" s="141">
        <v>0</v>
      </c>
      <c r="O121" s="141">
        <v>0</v>
      </c>
      <c r="P121" s="141">
        <v>0</v>
      </c>
      <c r="Q121" s="23">
        <v>0</v>
      </c>
      <c r="R121" t="str">
        <f>VLOOKUP(C121,'EUROSTAT-Code'!$G$3:$H$532,2,0)</f>
        <v>H99_04_01</v>
      </c>
      <c r="S121" t="str">
        <f t="shared" si="4"/>
        <v>OK</v>
      </c>
    </row>
    <row r="122" spans="1:19" x14ac:dyDescent="0.35">
      <c r="A122" t="str">
        <f>IF(OR(ISBLANK(VLOOKUP(B122,BigMovers!$A$2:$C$226,3,0)),ISNA(VLOOKUP(B122,BigMovers!$A$2:$C$226,3,0))),"",VLOOKUP(B122,BigMovers!$A$2:$C$226,3,0))</f>
        <v/>
      </c>
      <c r="B122" s="6" t="s">
        <v>298</v>
      </c>
      <c r="C122" s="6" t="s">
        <v>1994</v>
      </c>
      <c r="D122" s="7">
        <v>5</v>
      </c>
      <c r="E122" s="142">
        <v>0</v>
      </c>
      <c r="F122" s="142">
        <v>0</v>
      </c>
      <c r="G122" s="143">
        <v>0</v>
      </c>
      <c r="H122" s="143">
        <v>0</v>
      </c>
      <c r="I122" s="143">
        <v>0</v>
      </c>
      <c r="J122" s="143">
        <v>0</v>
      </c>
      <c r="K122" s="143">
        <v>0</v>
      </c>
      <c r="L122" s="143">
        <v>5</v>
      </c>
      <c r="M122" s="143">
        <v>0</v>
      </c>
      <c r="N122" s="143">
        <v>0</v>
      </c>
      <c r="O122" s="143">
        <v>0</v>
      </c>
      <c r="P122" s="143">
        <v>0</v>
      </c>
      <c r="Q122" s="24">
        <v>0</v>
      </c>
      <c r="R122" t="e">
        <f>VLOOKUP(C122,'EUROSTAT-Code'!$G$3:$H$532,2,0)</f>
        <v>#N/A</v>
      </c>
      <c r="S122" t="e">
        <f t="shared" si="4"/>
        <v>#N/A</v>
      </c>
    </row>
    <row r="123" spans="1:19" x14ac:dyDescent="0.35">
      <c r="A123" t="str">
        <f>IF(OR(ISBLANK(VLOOKUP(B123,BigMovers!$A$2:$C$226,3,0)),ISNA(VLOOKUP(B123,BigMovers!$A$2:$C$226,3,0))),"",VLOOKUP(B123,BigMovers!$A$2:$C$226,3,0))</f>
        <v/>
      </c>
      <c r="B123" s="4" t="s">
        <v>175</v>
      </c>
      <c r="C123" s="4" t="s">
        <v>1219</v>
      </c>
      <c r="D123" s="5">
        <v>75</v>
      </c>
      <c r="E123" s="140" t="s">
        <v>1967</v>
      </c>
      <c r="F123" s="140">
        <v>0</v>
      </c>
      <c r="G123" s="141">
        <v>0</v>
      </c>
      <c r="H123" s="141" t="s">
        <v>1967</v>
      </c>
      <c r="I123" s="141">
        <v>0</v>
      </c>
      <c r="J123" s="141" t="s">
        <v>1967</v>
      </c>
      <c r="K123" s="141" t="s">
        <v>1967</v>
      </c>
      <c r="L123" s="141">
        <v>70</v>
      </c>
      <c r="M123" s="141">
        <v>0</v>
      </c>
      <c r="N123" s="141">
        <v>0</v>
      </c>
      <c r="O123" s="141">
        <v>0</v>
      </c>
      <c r="P123" s="141">
        <v>0</v>
      </c>
      <c r="Q123" s="23">
        <v>0</v>
      </c>
      <c r="R123" t="str">
        <f>VLOOKUP(C123,'EUROSTAT-Code'!$G$3:$H$532,2,0)</f>
        <v>H99_05_02</v>
      </c>
      <c r="S123" t="str">
        <f t="shared" si="4"/>
        <v>OK</v>
      </c>
    </row>
    <row r="124" spans="1:19" x14ac:dyDescent="0.35">
      <c r="A124" t="str">
        <f>IF(OR(ISBLANK(VLOOKUP(B124,BigMovers!$A$2:$C$226,3,0)),ISNA(VLOOKUP(B124,BigMovers!$A$2:$C$226,3,0))),"",VLOOKUP(B124,BigMovers!$A$2:$C$226,3,0))</f>
        <v/>
      </c>
      <c r="B124" s="6" t="s">
        <v>176</v>
      </c>
      <c r="C124" s="6" t="s">
        <v>1223</v>
      </c>
      <c r="D124" s="7">
        <v>10</v>
      </c>
      <c r="E124" s="142">
        <v>0</v>
      </c>
      <c r="F124" s="142">
        <v>0</v>
      </c>
      <c r="G124" s="143">
        <v>0</v>
      </c>
      <c r="H124" s="143">
        <v>0</v>
      </c>
      <c r="I124" s="143">
        <v>0</v>
      </c>
      <c r="J124" s="143">
        <v>0</v>
      </c>
      <c r="K124" s="143">
        <v>0</v>
      </c>
      <c r="L124" s="143">
        <v>0</v>
      </c>
      <c r="M124" s="143">
        <v>0</v>
      </c>
      <c r="N124" s="143">
        <v>0</v>
      </c>
      <c r="O124" s="143">
        <v>0</v>
      </c>
      <c r="P124" s="143">
        <v>0</v>
      </c>
      <c r="Q124" s="24">
        <v>0</v>
      </c>
      <c r="R124" t="str">
        <f>VLOOKUP(C124,'EUROSTAT-Code'!$G$3:$H$532,2,0)</f>
        <v>H99_06_01</v>
      </c>
      <c r="S124" t="str">
        <f t="shared" si="4"/>
        <v>OK</v>
      </c>
    </row>
    <row r="125" spans="1:19" x14ac:dyDescent="0.35">
      <c r="A125" t="str">
        <f>IF(OR(ISBLANK(VLOOKUP(B125,BigMovers!$A$2:$C$226,3,0)),ISNA(VLOOKUP(B125,BigMovers!$A$2:$C$226,3,0))),"",VLOOKUP(B125,BigMovers!$A$2:$C$226,3,0))</f>
        <v>x</v>
      </c>
      <c r="B125" s="4" t="s">
        <v>178</v>
      </c>
      <c r="C125" s="4" t="s">
        <v>1225</v>
      </c>
      <c r="D125" s="5">
        <v>85</v>
      </c>
      <c r="E125" s="140">
        <v>0</v>
      </c>
      <c r="F125" s="140">
        <v>0</v>
      </c>
      <c r="G125" s="141">
        <v>0</v>
      </c>
      <c r="H125" s="141">
        <v>0</v>
      </c>
      <c r="I125" s="141">
        <v>0</v>
      </c>
      <c r="J125" s="141">
        <v>0</v>
      </c>
      <c r="K125" s="141">
        <v>0</v>
      </c>
      <c r="L125" s="141">
        <v>0</v>
      </c>
      <c r="M125" s="141">
        <v>0</v>
      </c>
      <c r="N125" s="141">
        <v>0</v>
      </c>
      <c r="O125" s="141">
        <v>0</v>
      </c>
      <c r="P125" s="141">
        <v>0</v>
      </c>
      <c r="Q125" s="23">
        <v>0</v>
      </c>
      <c r="R125" t="str">
        <f>VLOOKUP(C125,'EUROSTAT-Code'!$G$3:$H$532,2,0)</f>
        <v>H99_08_01</v>
      </c>
      <c r="S125" t="str">
        <f t="shared" si="4"/>
        <v>OK</v>
      </c>
    </row>
    <row r="126" spans="1:19" x14ac:dyDescent="0.35">
      <c r="A126" t="str">
        <f>IF(OR(ISBLANK(VLOOKUP(B126,BigMovers!$A$2:$C$226,3,0)),ISNA(VLOOKUP(B126,BigMovers!$A$2:$C$226,3,0))),"",VLOOKUP(B126,BigMovers!$A$2:$C$226,3,0))</f>
        <v/>
      </c>
      <c r="B126" s="6" t="s">
        <v>321</v>
      </c>
      <c r="C126" s="6" t="s">
        <v>1229</v>
      </c>
      <c r="D126" s="7">
        <v>5</v>
      </c>
      <c r="E126" s="142">
        <v>0</v>
      </c>
      <c r="F126" s="142">
        <v>0</v>
      </c>
      <c r="G126" s="143">
        <v>0</v>
      </c>
      <c r="H126" s="143">
        <v>0</v>
      </c>
      <c r="I126" s="143">
        <v>0</v>
      </c>
      <c r="J126" s="143">
        <v>0</v>
      </c>
      <c r="K126" s="143">
        <v>0</v>
      </c>
      <c r="L126" s="143">
        <v>0</v>
      </c>
      <c r="M126" s="143">
        <v>0</v>
      </c>
      <c r="N126" s="143">
        <v>0</v>
      </c>
      <c r="O126" s="143">
        <v>0</v>
      </c>
      <c r="P126" s="143">
        <v>0</v>
      </c>
      <c r="Q126" s="24">
        <v>5</v>
      </c>
      <c r="R126" t="str">
        <f>VLOOKUP(C126,'EUROSTAT-Code'!$G$3:$H$532,2,0)</f>
        <v>H99_10_01</v>
      </c>
      <c r="S126" t="str">
        <f t="shared" si="4"/>
        <v>OK</v>
      </c>
    </row>
    <row r="127" spans="1:19" x14ac:dyDescent="0.35">
      <c r="A127" t="str">
        <f>IF(OR(ISBLANK(VLOOKUP(B127,BigMovers!$A$2:$C$226,3,0)),ISNA(VLOOKUP(B127,BigMovers!$A$2:$C$226,3,0))),"",VLOOKUP(B127,BigMovers!$A$2:$C$226,3,0))</f>
        <v/>
      </c>
      <c r="B127" s="4" t="s">
        <v>179</v>
      </c>
      <c r="C127" s="4" t="s">
        <v>1230</v>
      </c>
      <c r="D127" s="5">
        <v>60</v>
      </c>
      <c r="E127" s="140">
        <v>0</v>
      </c>
      <c r="F127" s="140">
        <v>0</v>
      </c>
      <c r="G127" s="141">
        <v>0</v>
      </c>
      <c r="H127" s="141">
        <v>0</v>
      </c>
      <c r="I127" s="141">
        <v>0</v>
      </c>
      <c r="J127" s="141">
        <v>0</v>
      </c>
      <c r="K127" s="141">
        <v>0</v>
      </c>
      <c r="L127" s="141">
        <v>0</v>
      </c>
      <c r="M127" s="141">
        <v>0</v>
      </c>
      <c r="N127" s="141">
        <v>60</v>
      </c>
      <c r="O127" s="141">
        <v>0</v>
      </c>
      <c r="P127" s="141">
        <v>0</v>
      </c>
      <c r="Q127" s="23">
        <v>0</v>
      </c>
      <c r="R127" t="str">
        <f>VLOOKUP(C127,'EUROSTAT-Code'!$G$3:$H$532,2,0)</f>
        <v>H99_11_01</v>
      </c>
      <c r="S127" t="str">
        <f t="shared" si="4"/>
        <v>OK</v>
      </c>
    </row>
    <row r="128" spans="1:19" x14ac:dyDescent="0.35">
      <c r="A128" t="str">
        <f>IF(OR(ISBLANK(VLOOKUP(B128,BigMovers!$A$2:$C$226,3,0)),ISNA(VLOOKUP(B128,BigMovers!$A$2:$C$226,3,0))),"",VLOOKUP(B128,BigMovers!$A$2:$C$226,3,0))</f>
        <v/>
      </c>
      <c r="B128" s="6" t="s">
        <v>181</v>
      </c>
      <c r="C128" s="6" t="s">
        <v>1232</v>
      </c>
      <c r="D128" s="7">
        <v>70</v>
      </c>
      <c r="E128" s="142">
        <v>0</v>
      </c>
      <c r="F128" s="142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0</v>
      </c>
      <c r="L128" s="143">
        <v>0</v>
      </c>
      <c r="M128" s="143">
        <v>0</v>
      </c>
      <c r="N128" s="143">
        <v>65</v>
      </c>
      <c r="O128" s="143">
        <v>0</v>
      </c>
      <c r="P128" s="143" t="s">
        <v>1967</v>
      </c>
      <c r="Q128" s="24">
        <v>0</v>
      </c>
      <c r="R128" t="str">
        <f>VLOOKUP(C128,'EUROSTAT-Code'!$G$3:$H$532,2,0)</f>
        <v>H99_13_01</v>
      </c>
      <c r="S128" t="str">
        <f t="shared" si="4"/>
        <v>OK</v>
      </c>
    </row>
    <row r="129" spans="1:19" x14ac:dyDescent="0.35">
      <c r="A129" t="str">
        <f>IF(OR(ISBLANK(VLOOKUP(B129,BigMovers!$A$2:$C$226,3,0)),ISNA(VLOOKUP(B129,BigMovers!$A$2:$C$226,3,0))),"",VLOOKUP(B129,BigMovers!$A$2:$C$226,3,0))</f>
        <v/>
      </c>
      <c r="B129" s="4" t="s">
        <v>184</v>
      </c>
      <c r="C129" s="4" t="s">
        <v>1995</v>
      </c>
      <c r="D129" s="5">
        <v>45</v>
      </c>
      <c r="E129" s="140">
        <v>0</v>
      </c>
      <c r="F129" s="140">
        <v>0</v>
      </c>
      <c r="G129" s="141">
        <v>0</v>
      </c>
      <c r="H129" s="141">
        <v>0</v>
      </c>
      <c r="I129" s="141">
        <v>0</v>
      </c>
      <c r="J129" s="141">
        <v>0</v>
      </c>
      <c r="K129" s="141">
        <v>0</v>
      </c>
      <c r="L129" s="141">
        <v>0</v>
      </c>
      <c r="M129" s="141">
        <v>0</v>
      </c>
      <c r="N129" s="141">
        <v>0</v>
      </c>
      <c r="O129" s="141">
        <v>0</v>
      </c>
      <c r="P129" s="141">
        <v>0</v>
      </c>
      <c r="Q129" s="23">
        <v>45</v>
      </c>
      <c r="R129" t="e">
        <f>VLOOKUP(C129,'EUROSTAT-Code'!$G$3:$H$532,2,0)</f>
        <v>#N/A</v>
      </c>
      <c r="S129" t="e">
        <f t="shared" si="4"/>
        <v>#N/A</v>
      </c>
    </row>
    <row r="130" spans="1:19" x14ac:dyDescent="0.35">
      <c r="A130" t="str">
        <f>IF(OR(ISBLANK(VLOOKUP(B130,BigMovers!$A$2:$C$226,3,0)),ISNA(VLOOKUP(B130,BigMovers!$A$2:$C$226,3,0))),"",VLOOKUP(B130,BigMovers!$A$2:$C$226,3,0))</f>
        <v/>
      </c>
      <c r="B130" s="6" t="s">
        <v>185</v>
      </c>
      <c r="C130" s="6" t="s">
        <v>1234</v>
      </c>
      <c r="D130" s="7">
        <v>8940</v>
      </c>
      <c r="E130" s="142">
        <v>975</v>
      </c>
      <c r="F130" s="142">
        <v>0</v>
      </c>
      <c r="G130" s="143" t="s">
        <v>1967</v>
      </c>
      <c r="H130" s="143">
        <v>365</v>
      </c>
      <c r="I130" s="143" t="s">
        <v>1967</v>
      </c>
      <c r="J130" s="143" t="s">
        <v>1967</v>
      </c>
      <c r="K130" s="143">
        <v>470</v>
      </c>
      <c r="L130" s="143" t="s">
        <v>1967</v>
      </c>
      <c r="M130" s="143" t="s">
        <v>1967</v>
      </c>
      <c r="N130" s="143">
        <v>3320</v>
      </c>
      <c r="O130" s="143" t="s">
        <v>1967</v>
      </c>
      <c r="P130" s="143">
        <v>580</v>
      </c>
      <c r="Q130" s="24">
        <v>1175</v>
      </c>
      <c r="R130" t="str">
        <f>VLOOKUP(C130,'EUROSTAT-Code'!$G$3:$H$532,2,0)</f>
        <v>H99_14_02</v>
      </c>
      <c r="S130" t="str">
        <f t="shared" si="4"/>
        <v>OK</v>
      </c>
    </row>
    <row r="131" spans="1:19" x14ac:dyDescent="0.35">
      <c r="A131" t="str">
        <f>IF(OR(ISBLANK(VLOOKUP(B131,BigMovers!$A$2:$C$226,3,0)),ISNA(VLOOKUP(B131,BigMovers!$A$2:$C$226,3,0))),"",VLOOKUP(B131,BigMovers!$A$2:$C$226,3,0))</f>
        <v/>
      </c>
      <c r="B131" s="4" t="s">
        <v>187</v>
      </c>
      <c r="C131" s="4" t="s">
        <v>1235</v>
      </c>
      <c r="D131" s="5">
        <v>155</v>
      </c>
      <c r="E131" s="140">
        <v>20</v>
      </c>
      <c r="F131" s="140">
        <v>0</v>
      </c>
      <c r="G131" s="141" t="s">
        <v>1967</v>
      </c>
      <c r="H131" s="141">
        <v>100</v>
      </c>
      <c r="I131" s="141">
        <v>10</v>
      </c>
      <c r="J131" s="141" t="s">
        <v>1967</v>
      </c>
      <c r="K131" s="141">
        <v>20</v>
      </c>
      <c r="L131" s="141">
        <v>0</v>
      </c>
      <c r="M131" s="141">
        <v>0</v>
      </c>
      <c r="N131" s="141">
        <v>0</v>
      </c>
      <c r="O131" s="141">
        <v>0</v>
      </c>
      <c r="P131" s="141" t="s">
        <v>1967</v>
      </c>
      <c r="Q131" s="23">
        <v>0</v>
      </c>
      <c r="R131" t="str">
        <f>VLOOKUP(C131,'EUROSTAT-Code'!$G$3:$H$532,2,0)</f>
        <v>H99_15_01</v>
      </c>
      <c r="S131" t="str">
        <f t="shared" si="4"/>
        <v>OK</v>
      </c>
    </row>
    <row r="132" spans="1:19" x14ac:dyDescent="0.35">
      <c r="A132" t="str">
        <f>IF(OR(ISBLANK(VLOOKUP(B132,BigMovers!$A$2:$C$226,3,0)),ISNA(VLOOKUP(B132,BigMovers!$A$2:$C$226,3,0))),"",VLOOKUP(B132,BigMovers!$A$2:$C$226,3,0))</f>
        <v/>
      </c>
      <c r="B132" s="6" t="s">
        <v>188</v>
      </c>
      <c r="C132" s="6" t="s">
        <v>1996</v>
      </c>
      <c r="D132" s="7">
        <v>10</v>
      </c>
      <c r="E132" s="142">
        <v>0</v>
      </c>
      <c r="F132" s="142">
        <v>0</v>
      </c>
      <c r="G132" s="143">
        <v>0</v>
      </c>
      <c r="H132" s="143">
        <v>0</v>
      </c>
      <c r="I132" s="143">
        <v>0</v>
      </c>
      <c r="J132" s="143">
        <v>0</v>
      </c>
      <c r="K132" s="143">
        <v>0</v>
      </c>
      <c r="L132" s="143">
        <v>0</v>
      </c>
      <c r="M132" s="143">
        <v>10</v>
      </c>
      <c r="N132" s="143">
        <v>0</v>
      </c>
      <c r="O132" s="143">
        <v>0</v>
      </c>
      <c r="P132" s="143" t="s">
        <v>1967</v>
      </c>
      <c r="Q132" s="24">
        <v>0</v>
      </c>
      <c r="R132" t="e">
        <f>VLOOKUP(C132,'EUROSTAT-Code'!$G$3:$H$532,2,0)</f>
        <v>#N/A</v>
      </c>
      <c r="S132" t="e">
        <f t="shared" si="4"/>
        <v>#N/A</v>
      </c>
    </row>
    <row r="133" spans="1:19" x14ac:dyDescent="0.35">
      <c r="A133" t="str">
        <f>IF(OR(ISBLANK(VLOOKUP(B133,BigMovers!$A$2:$C$226,3,0)),ISNA(VLOOKUP(B133,BigMovers!$A$2:$C$226,3,0))),"",VLOOKUP(B133,BigMovers!$A$2:$C$226,3,0))</f>
        <v/>
      </c>
      <c r="B133" s="4" t="s">
        <v>189</v>
      </c>
      <c r="C133" s="4" t="s">
        <v>1238</v>
      </c>
      <c r="D133" s="5">
        <v>645</v>
      </c>
      <c r="E133" s="140">
        <v>205</v>
      </c>
      <c r="F133" s="140">
        <v>0</v>
      </c>
      <c r="G133" s="141">
        <v>155</v>
      </c>
      <c r="H133" s="141">
        <v>170</v>
      </c>
      <c r="I133" s="141" t="s">
        <v>1967</v>
      </c>
      <c r="J133" s="141" t="s">
        <v>1967</v>
      </c>
      <c r="K133" s="141">
        <v>100</v>
      </c>
      <c r="L133" s="141" t="s">
        <v>1967</v>
      </c>
      <c r="M133" s="141">
        <v>0</v>
      </c>
      <c r="N133" s="141">
        <v>0</v>
      </c>
      <c r="O133" s="141">
        <v>0</v>
      </c>
      <c r="P133" s="141">
        <v>0</v>
      </c>
      <c r="Q133" s="23">
        <v>0</v>
      </c>
      <c r="R133" t="str">
        <f>VLOOKUP(C133,'EUROSTAT-Code'!$G$3:$H$532,2,0)</f>
        <v>H99_16_02</v>
      </c>
      <c r="S133" t="str">
        <f t="shared" si="4"/>
        <v>OK</v>
      </c>
    </row>
    <row r="134" spans="1:19" x14ac:dyDescent="0.35">
      <c r="A134" t="str">
        <f>IF(OR(ISBLANK(VLOOKUP(B134,BigMovers!$A$2:$C$226,3,0)),ISNA(VLOOKUP(B134,BigMovers!$A$2:$C$226,3,0))),"",VLOOKUP(B134,BigMovers!$A$2:$C$226,3,0))</f>
        <v/>
      </c>
      <c r="B134" s="6" t="s">
        <v>192</v>
      </c>
      <c r="C134" s="6" t="s">
        <v>1997</v>
      </c>
      <c r="D134" s="7">
        <v>70</v>
      </c>
      <c r="E134" s="142">
        <v>15</v>
      </c>
      <c r="F134" s="142" t="s">
        <v>1967</v>
      </c>
      <c r="G134" s="143" t="s">
        <v>1967</v>
      </c>
      <c r="H134" s="143" t="s">
        <v>1967</v>
      </c>
      <c r="I134" s="143" t="s">
        <v>1967</v>
      </c>
      <c r="J134" s="143" t="s">
        <v>1967</v>
      </c>
      <c r="K134" s="143">
        <v>5</v>
      </c>
      <c r="L134" s="143">
        <v>15</v>
      </c>
      <c r="M134" s="143">
        <v>0</v>
      </c>
      <c r="N134" s="143" t="s">
        <v>1967</v>
      </c>
      <c r="O134" s="143">
        <v>0</v>
      </c>
      <c r="P134" s="143">
        <v>15</v>
      </c>
      <c r="Q134" s="24">
        <v>0</v>
      </c>
      <c r="R134" t="e">
        <f>VLOOKUP(C134,'EUROSTAT-Code'!$G$3:$H$532,2,0)</f>
        <v>#N/A</v>
      </c>
      <c r="S134" t="e">
        <f t="shared" si="4"/>
        <v>#N/A</v>
      </c>
    </row>
    <row r="135" spans="1:19" x14ac:dyDescent="0.35">
      <c r="A135" t="str">
        <f>IF(OR(ISBLANK(VLOOKUP(B135,BigMovers!$A$2:$C$226,3,0)),ISNA(VLOOKUP(B135,BigMovers!$A$2:$C$226,3,0))),"",VLOOKUP(B135,BigMovers!$A$2:$C$226,3,0))</f>
        <v/>
      </c>
      <c r="B135" s="4" t="s">
        <v>193</v>
      </c>
      <c r="C135" s="4" t="s">
        <v>1241</v>
      </c>
      <c r="D135" s="5">
        <v>5</v>
      </c>
      <c r="E135" s="140">
        <v>0</v>
      </c>
      <c r="F135" s="140">
        <v>0</v>
      </c>
      <c r="G135" s="141">
        <v>0</v>
      </c>
      <c r="H135" s="141">
        <v>0</v>
      </c>
      <c r="I135" s="141">
        <v>0</v>
      </c>
      <c r="J135" s="141">
        <v>0</v>
      </c>
      <c r="K135" s="141">
        <v>0</v>
      </c>
      <c r="L135" s="141">
        <v>5</v>
      </c>
      <c r="M135" s="141">
        <v>0</v>
      </c>
      <c r="N135" s="141">
        <v>0</v>
      </c>
      <c r="O135" s="141">
        <v>0</v>
      </c>
      <c r="P135" s="141">
        <v>0</v>
      </c>
      <c r="Q135" s="23">
        <v>0</v>
      </c>
      <c r="R135" t="str">
        <f>VLOOKUP(C135,'EUROSTAT-Code'!$G$3:$H$532,2,0)</f>
        <v>H99_18_02</v>
      </c>
      <c r="S135" t="str">
        <f t="shared" ref="S135:S166" si="5">IF(B135=R135,"OK","FALSE")</f>
        <v>OK</v>
      </c>
    </row>
    <row r="136" spans="1:19" x14ac:dyDescent="0.35">
      <c r="A136" t="str">
        <f>IF(OR(ISBLANK(VLOOKUP(B136,BigMovers!$A$2:$C$226,3,0)),ISNA(VLOOKUP(B136,BigMovers!$A$2:$C$226,3,0))),"",VLOOKUP(B136,BigMovers!$A$2:$C$226,3,0))</f>
        <v/>
      </c>
      <c r="B136" s="6" t="s">
        <v>682</v>
      </c>
      <c r="C136" s="6" t="s">
        <v>1242</v>
      </c>
      <c r="D136" s="7">
        <v>5</v>
      </c>
      <c r="E136" s="142">
        <v>0</v>
      </c>
      <c r="F136" s="142">
        <v>0</v>
      </c>
      <c r="G136" s="143">
        <v>0</v>
      </c>
      <c r="H136" s="143">
        <v>0</v>
      </c>
      <c r="I136" s="143">
        <v>0</v>
      </c>
      <c r="J136" s="143" t="s">
        <v>1967</v>
      </c>
      <c r="K136" s="143">
        <v>0</v>
      </c>
      <c r="L136" s="143">
        <v>0</v>
      </c>
      <c r="M136" s="143">
        <v>0</v>
      </c>
      <c r="N136" s="143" t="s">
        <v>1967</v>
      </c>
      <c r="O136" s="143">
        <v>0</v>
      </c>
      <c r="P136" s="143">
        <v>0</v>
      </c>
      <c r="Q136" s="24">
        <v>0</v>
      </c>
      <c r="R136" t="str">
        <f>VLOOKUP(C136,'EUROSTAT-Code'!$G$3:$H$532,2,0)</f>
        <v>H99_18_03</v>
      </c>
      <c r="S136" t="str">
        <f t="shared" si="5"/>
        <v>OK</v>
      </c>
    </row>
    <row r="137" spans="1:19" x14ac:dyDescent="0.35">
      <c r="A137" t="str">
        <f>IF(OR(ISBLANK(VLOOKUP(B137,BigMovers!$A$2:$C$226,3,0)),ISNA(VLOOKUP(B137,BigMovers!$A$2:$C$226,3,0))),"",VLOOKUP(B137,BigMovers!$A$2:$C$226,3,0))</f>
        <v/>
      </c>
      <c r="B137" s="4" t="s">
        <v>357</v>
      </c>
      <c r="C137" s="4" t="s">
        <v>1243</v>
      </c>
      <c r="D137" s="5">
        <v>40</v>
      </c>
      <c r="E137" s="140">
        <v>0</v>
      </c>
      <c r="F137" s="140">
        <v>0</v>
      </c>
      <c r="G137" s="141">
        <v>0</v>
      </c>
      <c r="H137" s="141">
        <v>0</v>
      </c>
      <c r="I137" s="141">
        <v>0</v>
      </c>
      <c r="J137" s="141">
        <v>0</v>
      </c>
      <c r="K137" s="141" t="s">
        <v>1967</v>
      </c>
      <c r="L137" s="141">
        <v>5</v>
      </c>
      <c r="M137" s="141">
        <v>0</v>
      </c>
      <c r="N137" s="141" t="s">
        <v>1967</v>
      </c>
      <c r="O137" s="141">
        <v>0</v>
      </c>
      <c r="P137" s="141">
        <v>30</v>
      </c>
      <c r="Q137" s="23">
        <v>0</v>
      </c>
      <c r="R137" t="str">
        <f>VLOOKUP(C137,'EUROSTAT-Code'!$G$3:$H$532,2,0)</f>
        <v>H99_18_04</v>
      </c>
      <c r="S137" t="str">
        <f t="shared" si="5"/>
        <v>OK</v>
      </c>
    </row>
    <row r="138" spans="1:19" x14ac:dyDescent="0.35">
      <c r="A138" t="str">
        <f>IF(OR(ISBLANK(VLOOKUP(B138,BigMovers!$A$2:$C$226,3,0)),ISNA(VLOOKUP(B138,BigMovers!$A$2:$C$226,3,0))),"",VLOOKUP(B138,BigMovers!$A$2:$C$226,3,0))</f>
        <v/>
      </c>
      <c r="B138" s="6" t="s">
        <v>197</v>
      </c>
      <c r="C138" s="6" t="s">
        <v>1244</v>
      </c>
      <c r="D138" s="7">
        <v>945</v>
      </c>
      <c r="E138" s="142">
        <v>90</v>
      </c>
      <c r="F138" s="142" t="s">
        <v>1967</v>
      </c>
      <c r="G138" s="143">
        <v>25</v>
      </c>
      <c r="H138" s="143" t="s">
        <v>1967</v>
      </c>
      <c r="I138" s="143">
        <v>35</v>
      </c>
      <c r="J138" s="143" t="s">
        <v>1967</v>
      </c>
      <c r="K138" s="143">
        <v>35</v>
      </c>
      <c r="L138" s="143" t="s">
        <v>1967</v>
      </c>
      <c r="M138" s="143">
        <v>0</v>
      </c>
      <c r="N138" s="143">
        <v>185</v>
      </c>
      <c r="O138" s="143">
        <v>0</v>
      </c>
      <c r="P138" s="143">
        <v>340</v>
      </c>
      <c r="Q138" s="24">
        <v>0</v>
      </c>
      <c r="R138" t="str">
        <f>VLOOKUP(C138,'EUROSTAT-Code'!$G$3:$H$532,2,0)</f>
        <v>H99_19_02</v>
      </c>
      <c r="S138" t="str">
        <f t="shared" si="5"/>
        <v>OK</v>
      </c>
    </row>
    <row r="139" spans="1:19" x14ac:dyDescent="0.35">
      <c r="A139" t="str">
        <f>IF(OR(ISBLANK(VLOOKUP(B139,BigMovers!$A$2:$C$226,3,0)),ISNA(VLOOKUP(B139,BigMovers!$A$2:$C$226,3,0))),"",VLOOKUP(B139,BigMovers!$A$2:$C$226,3,0))</f>
        <v/>
      </c>
      <c r="B139" s="4" t="s">
        <v>199</v>
      </c>
      <c r="C139" s="4" t="s">
        <v>1245</v>
      </c>
      <c r="D139" s="5">
        <v>65</v>
      </c>
      <c r="E139" s="140">
        <v>10</v>
      </c>
      <c r="F139" s="140">
        <v>0</v>
      </c>
      <c r="G139" s="141" t="s">
        <v>1967</v>
      </c>
      <c r="H139" s="141" t="s">
        <v>1967</v>
      </c>
      <c r="I139" s="141">
        <v>0</v>
      </c>
      <c r="J139" s="141">
        <v>0</v>
      </c>
      <c r="K139" s="141">
        <v>5</v>
      </c>
      <c r="L139" s="141">
        <v>0</v>
      </c>
      <c r="M139" s="141">
        <v>0</v>
      </c>
      <c r="N139" s="141" t="s">
        <v>1967</v>
      </c>
      <c r="O139" s="141">
        <v>0</v>
      </c>
      <c r="P139" s="141">
        <v>35</v>
      </c>
      <c r="Q139" s="23">
        <v>0</v>
      </c>
      <c r="R139" t="str">
        <f>VLOOKUP(C139,'EUROSTAT-Code'!$G$3:$H$532,2,0)</f>
        <v>H99_19_03</v>
      </c>
      <c r="S139" t="str">
        <f t="shared" si="5"/>
        <v>OK</v>
      </c>
    </row>
    <row r="140" spans="1:19" x14ac:dyDescent="0.35">
      <c r="A140" t="str">
        <f>IF(OR(ISBLANK(VLOOKUP(B140,BigMovers!$A$2:$C$226,3,0)),ISNA(VLOOKUP(B140,BigMovers!$A$2:$C$226,3,0))),"",VLOOKUP(B140,BigMovers!$A$2:$C$226,3,0))</f>
        <v>x</v>
      </c>
      <c r="B140" s="6" t="s">
        <v>201</v>
      </c>
      <c r="C140" s="6" t="s">
        <v>1246</v>
      </c>
      <c r="D140" s="7">
        <v>345</v>
      </c>
      <c r="E140" s="142">
        <v>0</v>
      </c>
      <c r="F140" s="142">
        <v>0</v>
      </c>
      <c r="G140" s="143">
        <v>0</v>
      </c>
      <c r="H140" s="143">
        <v>0</v>
      </c>
      <c r="I140" s="143">
        <v>0</v>
      </c>
      <c r="J140" s="143">
        <v>0</v>
      </c>
      <c r="K140" s="143">
        <v>0</v>
      </c>
      <c r="L140" s="143">
        <v>345</v>
      </c>
      <c r="M140" s="143">
        <v>0</v>
      </c>
      <c r="N140" s="143">
        <v>0</v>
      </c>
      <c r="O140" s="143">
        <v>0</v>
      </c>
      <c r="P140" s="143">
        <v>0</v>
      </c>
      <c r="Q140" s="24">
        <v>0</v>
      </c>
      <c r="R140" t="str">
        <f>VLOOKUP(C140,'EUROSTAT-Code'!$G$3:$H$532,2,0)</f>
        <v>H99_20_01</v>
      </c>
      <c r="S140" t="str">
        <f t="shared" si="5"/>
        <v>OK</v>
      </c>
    </row>
    <row r="141" spans="1:19" x14ac:dyDescent="0.35">
      <c r="A141" t="str">
        <f>IF(OR(ISBLANK(VLOOKUP(B141,BigMovers!$A$2:$C$226,3,0)),ISNA(VLOOKUP(B141,BigMovers!$A$2:$C$226,3,0))),"",VLOOKUP(B141,BigMovers!$A$2:$C$226,3,0))</f>
        <v/>
      </c>
      <c r="B141" s="4" t="s">
        <v>203</v>
      </c>
      <c r="C141" s="4" t="s">
        <v>1247</v>
      </c>
      <c r="D141" s="5">
        <v>65</v>
      </c>
      <c r="E141" s="140" t="s">
        <v>1967</v>
      </c>
      <c r="F141" s="140">
        <v>0</v>
      </c>
      <c r="G141" s="141">
        <v>0</v>
      </c>
      <c r="H141" s="141">
        <v>0</v>
      </c>
      <c r="I141" s="141">
        <v>0</v>
      </c>
      <c r="J141" s="141">
        <v>0</v>
      </c>
      <c r="K141" s="141">
        <v>0</v>
      </c>
      <c r="L141" s="141">
        <v>0</v>
      </c>
      <c r="M141" s="141">
        <v>0</v>
      </c>
      <c r="N141" s="141">
        <v>0</v>
      </c>
      <c r="O141" s="141">
        <v>0</v>
      </c>
      <c r="P141" s="141" t="s">
        <v>1967</v>
      </c>
      <c r="Q141" s="23">
        <v>0</v>
      </c>
      <c r="R141" t="str">
        <f>VLOOKUP(C141,'EUROSTAT-Code'!$G$3:$H$532,2,0)</f>
        <v>H99_21_01</v>
      </c>
      <c r="S141" t="str">
        <f t="shared" si="5"/>
        <v>OK</v>
      </c>
    </row>
    <row r="142" spans="1:19" x14ac:dyDescent="0.35">
      <c r="A142" t="str">
        <f>IF(OR(ISBLANK(VLOOKUP(B142,BigMovers!$A$2:$C$226,3,0)),ISNA(VLOOKUP(B142,BigMovers!$A$2:$C$226,3,0))),"",VLOOKUP(B142,BigMovers!$A$2:$C$226,3,0))</f>
        <v/>
      </c>
      <c r="B142" s="6" t="s">
        <v>205</v>
      </c>
      <c r="C142" s="6" t="s">
        <v>1249</v>
      </c>
      <c r="D142" s="7">
        <v>3005</v>
      </c>
      <c r="E142" s="142">
        <v>715</v>
      </c>
      <c r="F142" s="142">
        <v>0</v>
      </c>
      <c r="G142" s="143">
        <v>0</v>
      </c>
      <c r="H142" s="143">
        <v>625</v>
      </c>
      <c r="I142" s="143">
        <v>0</v>
      </c>
      <c r="J142" s="143" t="s">
        <v>1967</v>
      </c>
      <c r="K142" s="143">
        <v>315</v>
      </c>
      <c r="L142" s="143" t="s">
        <v>1967</v>
      </c>
      <c r="M142" s="143">
        <v>1190</v>
      </c>
      <c r="N142" s="143" t="s">
        <v>1967</v>
      </c>
      <c r="O142" s="143">
        <v>0</v>
      </c>
      <c r="P142" s="143">
        <v>0</v>
      </c>
      <c r="Q142" s="24">
        <v>0</v>
      </c>
      <c r="R142" t="str">
        <f>VLOOKUP(C142,'EUROSTAT-Code'!$G$3:$H$532,2,0)</f>
        <v>H99_22_02</v>
      </c>
      <c r="S142" t="str">
        <f t="shared" si="5"/>
        <v>OK</v>
      </c>
    </row>
    <row r="143" spans="1:19" x14ac:dyDescent="0.35">
      <c r="A143" t="str">
        <f>IF(OR(ISBLANK(VLOOKUP(B143,BigMovers!$A$2:$C$226,3,0)),ISNA(VLOOKUP(B143,BigMovers!$A$2:$C$226,3,0))),"",VLOOKUP(B143,BigMovers!$A$2:$C$226,3,0))</f>
        <v/>
      </c>
      <c r="B143" s="4" t="s">
        <v>207</v>
      </c>
      <c r="C143" s="4" t="s">
        <v>1998</v>
      </c>
      <c r="D143" s="5">
        <v>60</v>
      </c>
      <c r="E143" s="140">
        <v>15</v>
      </c>
      <c r="F143" s="140">
        <v>0</v>
      </c>
      <c r="G143" s="141" t="s">
        <v>1967</v>
      </c>
      <c r="H143" s="141" t="s">
        <v>1967</v>
      </c>
      <c r="I143" s="141">
        <v>5</v>
      </c>
      <c r="J143" s="141" t="s">
        <v>1967</v>
      </c>
      <c r="K143" s="141">
        <v>10</v>
      </c>
      <c r="L143" s="141">
        <v>0</v>
      </c>
      <c r="M143" s="141" t="s">
        <v>1967</v>
      </c>
      <c r="N143" s="141">
        <v>0</v>
      </c>
      <c r="O143" s="141">
        <v>0</v>
      </c>
      <c r="P143" s="141" t="s">
        <v>1967</v>
      </c>
      <c r="Q143" s="23">
        <v>10</v>
      </c>
      <c r="R143" t="e">
        <f>VLOOKUP(C143,'EUROSTAT-Code'!$G$3:$H$532,2,0)</f>
        <v>#N/A</v>
      </c>
      <c r="S143" t="e">
        <f t="shared" si="5"/>
        <v>#N/A</v>
      </c>
    </row>
    <row r="144" spans="1:19" x14ac:dyDescent="0.35">
      <c r="A144" t="str">
        <f>IF(OR(ISBLANK(VLOOKUP(B144,BigMovers!$A$2:$C$226,3,0)),ISNA(VLOOKUP(B144,BigMovers!$A$2:$C$226,3,0))),"",VLOOKUP(B144,BigMovers!$A$2:$C$226,3,0))</f>
        <v/>
      </c>
      <c r="B144" s="6" t="s">
        <v>209</v>
      </c>
      <c r="C144" s="6" t="s">
        <v>1253</v>
      </c>
      <c r="D144" s="7">
        <v>5</v>
      </c>
      <c r="E144" s="142">
        <v>5</v>
      </c>
      <c r="F144" s="142">
        <v>0</v>
      </c>
      <c r="G144" s="143">
        <v>0</v>
      </c>
      <c r="H144" s="143">
        <v>0</v>
      </c>
      <c r="I144" s="143">
        <v>0</v>
      </c>
      <c r="J144" s="143">
        <v>0</v>
      </c>
      <c r="K144" s="143">
        <v>0</v>
      </c>
      <c r="L144" s="143">
        <v>0</v>
      </c>
      <c r="M144" s="143">
        <v>0</v>
      </c>
      <c r="N144" s="143">
        <v>0</v>
      </c>
      <c r="O144" s="143">
        <v>0</v>
      </c>
      <c r="P144" s="143">
        <v>0</v>
      </c>
      <c r="Q144" s="24">
        <v>0</v>
      </c>
      <c r="R144" t="str">
        <f>VLOOKUP(C144,'EUROSTAT-Code'!$G$3:$H$532,2,0)</f>
        <v>H99_25_01</v>
      </c>
      <c r="S144" t="str">
        <f t="shared" si="5"/>
        <v>OK</v>
      </c>
    </row>
    <row r="145" spans="1:19" x14ac:dyDescent="0.35">
      <c r="A145" t="str">
        <f>IF(OR(ISBLANK(VLOOKUP(B145,BigMovers!$A$2:$C$226,3,0)),ISNA(VLOOKUP(B145,BigMovers!$A$2:$C$226,3,0))),"",VLOOKUP(B145,BigMovers!$A$2:$C$226,3,0))</f>
        <v/>
      </c>
      <c r="B145" s="4" t="s">
        <v>210</v>
      </c>
      <c r="C145" s="4" t="s">
        <v>1999</v>
      </c>
      <c r="D145" s="5">
        <v>85</v>
      </c>
      <c r="E145" s="140" t="s">
        <v>1967</v>
      </c>
      <c r="F145" s="140">
        <v>0</v>
      </c>
      <c r="G145" s="141" t="s">
        <v>1967</v>
      </c>
      <c r="H145" s="141" t="s">
        <v>1967</v>
      </c>
      <c r="I145" s="141" t="s">
        <v>1967</v>
      </c>
      <c r="J145" s="141">
        <v>0</v>
      </c>
      <c r="K145" s="141" t="s">
        <v>1967</v>
      </c>
      <c r="L145" s="141">
        <v>0</v>
      </c>
      <c r="M145" s="141">
        <v>0</v>
      </c>
      <c r="N145" s="141">
        <v>75</v>
      </c>
      <c r="O145" s="141">
        <v>0</v>
      </c>
      <c r="P145" s="141">
        <v>0</v>
      </c>
      <c r="Q145" s="23">
        <v>0</v>
      </c>
      <c r="R145" t="e">
        <f>VLOOKUP(C145,'EUROSTAT-Code'!$G$3:$H$532,2,0)</f>
        <v>#N/A</v>
      </c>
      <c r="S145" t="e">
        <f t="shared" si="5"/>
        <v>#N/A</v>
      </c>
    </row>
    <row r="146" spans="1:19" x14ac:dyDescent="0.35">
      <c r="A146" t="str">
        <f>IF(OR(ISBLANK(VLOOKUP(B146,BigMovers!$A$2:$C$226,3,0)),ISNA(VLOOKUP(B146,BigMovers!$A$2:$C$226,3,0))),"",VLOOKUP(B146,BigMovers!$A$2:$C$226,3,0))</f>
        <v/>
      </c>
      <c r="B146" s="6" t="s">
        <v>211</v>
      </c>
      <c r="C146" s="6" t="s">
        <v>2000</v>
      </c>
      <c r="D146" s="7">
        <v>795</v>
      </c>
      <c r="E146" s="142" t="s">
        <v>1967</v>
      </c>
      <c r="F146" s="142">
        <v>0</v>
      </c>
      <c r="G146" s="143">
        <v>0</v>
      </c>
      <c r="H146" s="143">
        <v>0</v>
      </c>
      <c r="I146" s="143" t="s">
        <v>1967</v>
      </c>
      <c r="J146" s="143">
        <v>0</v>
      </c>
      <c r="K146" s="143">
        <v>0</v>
      </c>
      <c r="L146" s="143">
        <v>0</v>
      </c>
      <c r="M146" s="143">
        <v>0</v>
      </c>
      <c r="N146" s="143">
        <v>775</v>
      </c>
      <c r="O146" s="143">
        <v>0</v>
      </c>
      <c r="P146" s="143" t="s">
        <v>1967</v>
      </c>
      <c r="Q146" s="24">
        <v>0</v>
      </c>
      <c r="R146" t="e">
        <f>VLOOKUP(C146,'EUROSTAT-Code'!$G$3:$H$532,2,0)</f>
        <v>#N/A</v>
      </c>
      <c r="S146" t="e">
        <f t="shared" si="5"/>
        <v>#N/A</v>
      </c>
    </row>
    <row r="147" spans="1:19" x14ac:dyDescent="0.35">
      <c r="A147" t="str">
        <f>IF(OR(ISBLANK(VLOOKUP(B147,BigMovers!$A$2:$C$226,3,0)),ISNA(VLOOKUP(B147,BigMovers!$A$2:$C$226,3,0))),"",VLOOKUP(B147,BigMovers!$A$2:$C$226,3,0))</f>
        <v>x</v>
      </c>
      <c r="B147" s="4" t="s">
        <v>213</v>
      </c>
      <c r="C147" s="4" t="s">
        <v>1256</v>
      </c>
      <c r="D147" s="5">
        <v>425</v>
      </c>
      <c r="E147" s="140">
        <v>0</v>
      </c>
      <c r="F147" s="140">
        <v>0</v>
      </c>
      <c r="G147" s="141">
        <v>0</v>
      </c>
      <c r="H147" s="141">
        <v>0</v>
      </c>
      <c r="I147" s="141">
        <v>0</v>
      </c>
      <c r="J147" s="141">
        <v>0</v>
      </c>
      <c r="K147" s="141">
        <v>0</v>
      </c>
      <c r="L147" s="141">
        <v>0</v>
      </c>
      <c r="M147" s="141">
        <v>0</v>
      </c>
      <c r="N147" s="141">
        <v>425</v>
      </c>
      <c r="O147" s="141">
        <v>0</v>
      </c>
      <c r="P147" s="141">
        <v>0</v>
      </c>
      <c r="Q147" s="23">
        <v>0</v>
      </c>
      <c r="R147" t="str">
        <f>VLOOKUP(C147,'EUROSTAT-Code'!$G$3:$H$532,2,0)</f>
        <v>H99_26_02</v>
      </c>
      <c r="S147" t="str">
        <f t="shared" si="5"/>
        <v>OK</v>
      </c>
    </row>
    <row r="148" spans="1:19" x14ac:dyDescent="0.35">
      <c r="A148" t="str">
        <f>IF(OR(ISBLANK(VLOOKUP(B148,BigMovers!$A$2:$C$226,3,0)),ISNA(VLOOKUP(B148,BigMovers!$A$2:$C$226,3,0))),"",VLOOKUP(B148,BigMovers!$A$2:$C$226,3,0))</f>
        <v>x</v>
      </c>
      <c r="B148" s="6" t="s">
        <v>215</v>
      </c>
      <c r="C148" s="6" t="s">
        <v>1257</v>
      </c>
      <c r="D148" s="7">
        <v>75</v>
      </c>
      <c r="E148" s="142">
        <v>0</v>
      </c>
      <c r="F148" s="142">
        <v>0</v>
      </c>
      <c r="G148" s="143">
        <v>0</v>
      </c>
      <c r="H148" s="143">
        <v>0</v>
      </c>
      <c r="I148" s="143">
        <v>0</v>
      </c>
      <c r="J148" s="143">
        <v>0</v>
      </c>
      <c r="K148" s="143">
        <v>0</v>
      </c>
      <c r="L148" s="143">
        <v>0</v>
      </c>
      <c r="M148" s="143">
        <v>0</v>
      </c>
      <c r="N148" s="143">
        <v>75</v>
      </c>
      <c r="O148" s="143">
        <v>0</v>
      </c>
      <c r="P148" s="143">
        <v>0</v>
      </c>
      <c r="Q148" s="24">
        <v>0</v>
      </c>
      <c r="R148" t="str">
        <f>VLOOKUP(C148,'EUROSTAT-Code'!$G$3:$H$532,2,0)</f>
        <v>H99_26_03</v>
      </c>
      <c r="S148" t="str">
        <f t="shared" si="5"/>
        <v>OK</v>
      </c>
    </row>
    <row r="149" spans="1:19" x14ac:dyDescent="0.35">
      <c r="A149" t="str">
        <f>IF(OR(ISBLANK(VLOOKUP(B149,BigMovers!$A$2:$C$226,3,0)),ISNA(VLOOKUP(B149,BigMovers!$A$2:$C$226,3,0))),"",VLOOKUP(B149,BigMovers!$A$2:$C$226,3,0))</f>
        <v/>
      </c>
      <c r="B149" s="4" t="s">
        <v>217</v>
      </c>
      <c r="C149" s="4" t="s">
        <v>1260</v>
      </c>
      <c r="D149" s="5">
        <v>50</v>
      </c>
      <c r="E149" s="140">
        <v>0</v>
      </c>
      <c r="F149" s="140">
        <v>0</v>
      </c>
      <c r="G149" s="141">
        <v>0</v>
      </c>
      <c r="H149" s="141">
        <v>0</v>
      </c>
      <c r="I149" s="141">
        <v>0</v>
      </c>
      <c r="J149" s="141">
        <v>0</v>
      </c>
      <c r="K149" s="141">
        <v>0</v>
      </c>
      <c r="L149" s="141">
        <v>45</v>
      </c>
      <c r="M149" s="141">
        <v>5</v>
      </c>
      <c r="N149" s="141">
        <v>0</v>
      </c>
      <c r="O149" s="141">
        <v>0</v>
      </c>
      <c r="P149" s="141">
        <v>0</v>
      </c>
      <c r="Q149" s="23">
        <v>0</v>
      </c>
      <c r="R149" t="str">
        <f>VLOOKUP(C149,'EUROSTAT-Code'!$G$3:$H$532,2,0)</f>
        <v>H99_99_03</v>
      </c>
      <c r="S149" t="str">
        <f t="shared" si="5"/>
        <v>OK</v>
      </c>
    </row>
    <row r="150" spans="1:19" x14ac:dyDescent="0.35">
      <c r="A150" t="str">
        <f>IF(OR(ISBLANK(VLOOKUP(B150,BigMovers!$A$2:$C$226,3,0)),ISNA(VLOOKUP(B150,BigMovers!$A$2:$C$226,3,0))),"",VLOOKUP(B150,BigMovers!$A$2:$C$226,3,0))</f>
        <v/>
      </c>
      <c r="B150" s="6" t="s">
        <v>699</v>
      </c>
      <c r="C150" s="6" t="s">
        <v>2001</v>
      </c>
      <c r="D150" s="7">
        <v>80</v>
      </c>
      <c r="E150" s="142">
        <v>0</v>
      </c>
      <c r="F150" s="142">
        <v>0</v>
      </c>
      <c r="G150" s="143">
        <v>0</v>
      </c>
      <c r="H150" s="143">
        <v>0</v>
      </c>
      <c r="I150" s="143">
        <v>0</v>
      </c>
      <c r="J150" s="143">
        <v>0</v>
      </c>
      <c r="K150" s="143">
        <v>0</v>
      </c>
      <c r="L150" s="143">
        <v>0</v>
      </c>
      <c r="M150" s="143">
        <v>0</v>
      </c>
      <c r="N150" s="143">
        <v>0</v>
      </c>
      <c r="O150" s="143">
        <v>0</v>
      </c>
      <c r="P150" s="143">
        <v>0</v>
      </c>
      <c r="Q150" s="24">
        <v>80</v>
      </c>
      <c r="R150" t="e">
        <f>VLOOKUP(C150,'EUROSTAT-Code'!$G$3:$H$532,2,0)</f>
        <v>#N/A</v>
      </c>
      <c r="S150" t="e">
        <f t="shared" si="5"/>
        <v>#N/A</v>
      </c>
    </row>
    <row r="151" spans="1:19" x14ac:dyDescent="0.35">
      <c r="A151" t="str">
        <f>IF(OR(ISBLANK(VLOOKUP(B151,BigMovers!$A$2:$C$226,3,0)),ISNA(VLOOKUP(B151,BigMovers!$A$2:$C$226,3,0))),"",VLOOKUP(B151,BigMovers!$A$2:$C$226,3,0))</f>
        <v/>
      </c>
      <c r="B151" s="8" t="s">
        <v>219</v>
      </c>
      <c r="C151" s="8" t="s">
        <v>220</v>
      </c>
      <c r="D151" s="9">
        <v>17425</v>
      </c>
      <c r="E151" s="144"/>
      <c r="F151" s="144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25">
        <v>10</v>
      </c>
      <c r="S151" t="str">
        <f t="shared" si="5"/>
        <v>FALSE</v>
      </c>
    </row>
    <row r="152" spans="1:19" x14ac:dyDescent="0.35">
      <c r="A152" t="str">
        <f>IF(OR(ISBLANK(VLOOKUP(B152,BigMovers!$A$2:$C$226,3,0)),ISNA(VLOOKUP(B152,BigMovers!$A$2:$C$226,3,0))),"",VLOOKUP(B152,BigMovers!$A$2:$C$226,3,0))</f>
        <v>x</v>
      </c>
      <c r="B152" s="4" t="s">
        <v>221</v>
      </c>
      <c r="C152" s="4" t="s">
        <v>2002</v>
      </c>
      <c r="D152" s="5">
        <v>0</v>
      </c>
      <c r="E152" s="140">
        <v>0</v>
      </c>
      <c r="F152" s="140">
        <v>0</v>
      </c>
      <c r="G152" s="141">
        <v>0</v>
      </c>
      <c r="H152" s="141">
        <v>0</v>
      </c>
      <c r="I152" s="141">
        <v>0</v>
      </c>
      <c r="J152" s="141">
        <v>0</v>
      </c>
      <c r="K152" s="141">
        <v>0</v>
      </c>
      <c r="L152" s="141">
        <v>0</v>
      </c>
      <c r="M152" s="141">
        <v>0</v>
      </c>
      <c r="N152" s="141">
        <v>0</v>
      </c>
      <c r="O152" s="141">
        <v>0</v>
      </c>
      <c r="P152" s="141">
        <v>0</v>
      </c>
      <c r="Q152" s="23">
        <v>0</v>
      </c>
      <c r="R152" t="e">
        <f>VLOOKUP(C152,'EUROSTAT-Code'!$G$3:$H$532,2,0)</f>
        <v>#N/A</v>
      </c>
      <c r="S152" t="e">
        <f t="shared" si="5"/>
        <v>#N/A</v>
      </c>
    </row>
    <row r="153" spans="1:19" x14ac:dyDescent="0.35">
      <c r="A153" t="str">
        <f>IF(OR(ISBLANK(VLOOKUP(B153,BigMovers!$A$2:$C$226,3,0)),ISNA(VLOOKUP(B153,BigMovers!$A$2:$C$226,3,0))),"",VLOOKUP(B153,BigMovers!$A$2:$C$226,3,0))</f>
        <v>x</v>
      </c>
      <c r="B153" s="6" t="s">
        <v>359</v>
      </c>
      <c r="C153" s="6" t="s">
        <v>1269</v>
      </c>
      <c r="D153" s="7">
        <v>0</v>
      </c>
      <c r="E153" s="142">
        <v>0</v>
      </c>
      <c r="F153" s="142">
        <v>0</v>
      </c>
      <c r="G153" s="143">
        <v>0</v>
      </c>
      <c r="H153" s="143">
        <v>0</v>
      </c>
      <c r="I153" s="143">
        <v>0</v>
      </c>
      <c r="J153" s="143">
        <v>0</v>
      </c>
      <c r="K153" s="143">
        <v>0</v>
      </c>
      <c r="L153" s="143">
        <v>0</v>
      </c>
      <c r="M153" s="143">
        <v>0</v>
      </c>
      <c r="N153" s="143">
        <v>0</v>
      </c>
      <c r="O153" s="143">
        <v>0</v>
      </c>
      <c r="P153" s="143">
        <v>0</v>
      </c>
      <c r="Q153" s="24">
        <v>0</v>
      </c>
      <c r="R153" t="str">
        <f>VLOOKUP(C153,'EUROSTAT-Code'!$G$3:$H$532,2,0)</f>
        <v>I01_01_04</v>
      </c>
      <c r="S153" t="str">
        <f t="shared" si="5"/>
        <v>OK</v>
      </c>
    </row>
    <row r="154" spans="1:19" x14ac:dyDescent="0.35">
      <c r="A154" t="str">
        <f>IF(OR(ISBLANK(VLOOKUP(B154,BigMovers!$A$2:$C$226,3,0)),ISNA(VLOOKUP(B154,BigMovers!$A$2:$C$226,3,0))),"",VLOOKUP(B154,BigMovers!$A$2:$C$226,3,0))</f>
        <v>x</v>
      </c>
      <c r="B154" s="4" t="s">
        <v>222</v>
      </c>
      <c r="C154" s="4" t="s">
        <v>2003</v>
      </c>
      <c r="D154" s="5">
        <v>50</v>
      </c>
      <c r="E154" s="140">
        <v>5</v>
      </c>
      <c r="F154" s="140">
        <v>0</v>
      </c>
      <c r="G154" s="141" t="s">
        <v>1967</v>
      </c>
      <c r="H154" s="141">
        <v>5</v>
      </c>
      <c r="I154" s="141" t="s">
        <v>1967</v>
      </c>
      <c r="J154" s="141" t="s">
        <v>1967</v>
      </c>
      <c r="K154" s="141" t="s">
        <v>1967</v>
      </c>
      <c r="L154" s="141">
        <v>20</v>
      </c>
      <c r="M154" s="141">
        <v>0</v>
      </c>
      <c r="N154" s="141">
        <v>20</v>
      </c>
      <c r="O154" s="141">
        <v>0</v>
      </c>
      <c r="P154" s="141">
        <v>0</v>
      </c>
      <c r="Q154" s="23">
        <v>0</v>
      </c>
      <c r="R154" t="e">
        <f>VLOOKUP(C154,'EUROSTAT-Code'!$G$3:$H$532,2,0)</f>
        <v>#N/A</v>
      </c>
      <c r="S154" t="e">
        <f t="shared" si="5"/>
        <v>#N/A</v>
      </c>
    </row>
    <row r="155" spans="1:19" x14ac:dyDescent="0.35">
      <c r="A155" t="str">
        <f>IF(OR(ISBLANK(VLOOKUP(B155,BigMovers!$A$2:$C$226,3,0)),ISNA(VLOOKUP(B155,BigMovers!$A$2:$C$226,3,0))),"",VLOOKUP(B155,BigMovers!$A$2:$C$226,3,0))</f>
        <v/>
      </c>
      <c r="B155" s="6" t="s">
        <v>224</v>
      </c>
      <c r="C155" s="6" t="s">
        <v>2004</v>
      </c>
      <c r="D155" s="7">
        <v>5</v>
      </c>
      <c r="E155" s="142">
        <v>0</v>
      </c>
      <c r="F155" s="142">
        <v>0</v>
      </c>
      <c r="G155" s="143">
        <v>0</v>
      </c>
      <c r="H155" s="143">
        <v>0</v>
      </c>
      <c r="I155" s="143">
        <v>0</v>
      </c>
      <c r="J155" s="143">
        <v>0</v>
      </c>
      <c r="K155" s="143">
        <v>0</v>
      </c>
      <c r="L155" s="143">
        <v>0</v>
      </c>
      <c r="M155" s="143">
        <v>0</v>
      </c>
      <c r="N155" s="143">
        <v>0</v>
      </c>
      <c r="O155" s="143">
        <v>0</v>
      </c>
      <c r="P155" s="143">
        <v>0</v>
      </c>
      <c r="Q155" s="24">
        <v>0</v>
      </c>
      <c r="R155" t="e">
        <f>VLOOKUP(C155,'EUROSTAT-Code'!$G$3:$H$532,2,0)</f>
        <v>#N/A</v>
      </c>
      <c r="S155" t="e">
        <f t="shared" si="5"/>
        <v>#N/A</v>
      </c>
    </row>
    <row r="156" spans="1:19" x14ac:dyDescent="0.35">
      <c r="A156" t="str">
        <f>IF(OR(ISBLANK(VLOOKUP(B156,BigMovers!$A$2:$C$226,3,0)),ISNA(VLOOKUP(B156,BigMovers!$A$2:$C$226,3,0))),"",VLOOKUP(B156,BigMovers!$A$2:$C$226,3,0))</f>
        <v>x</v>
      </c>
      <c r="B156" s="4" t="s">
        <v>226</v>
      </c>
      <c r="C156" s="4" t="s">
        <v>2005</v>
      </c>
      <c r="D156" s="5">
        <v>0</v>
      </c>
      <c r="E156" s="140">
        <v>0</v>
      </c>
      <c r="F156" s="140">
        <v>0</v>
      </c>
      <c r="G156" s="141">
        <v>0</v>
      </c>
      <c r="H156" s="141">
        <v>0</v>
      </c>
      <c r="I156" s="141">
        <v>0</v>
      </c>
      <c r="J156" s="141">
        <v>0</v>
      </c>
      <c r="K156" s="141">
        <v>0</v>
      </c>
      <c r="L156" s="141">
        <v>0</v>
      </c>
      <c r="M156" s="141">
        <v>0</v>
      </c>
      <c r="N156" s="141">
        <v>0</v>
      </c>
      <c r="O156" s="141">
        <v>0</v>
      </c>
      <c r="P156" s="141">
        <v>0</v>
      </c>
      <c r="Q156" s="23">
        <v>0</v>
      </c>
      <c r="R156" t="e">
        <f>VLOOKUP(C156,'EUROSTAT-Code'!$G$3:$H$532,2,0)</f>
        <v>#N/A</v>
      </c>
      <c r="S156" t="e">
        <f t="shared" si="5"/>
        <v>#N/A</v>
      </c>
    </row>
    <row r="157" spans="1:19" x14ac:dyDescent="0.35">
      <c r="A157" t="str">
        <f>IF(OR(ISBLANK(VLOOKUP(B157,BigMovers!$A$2:$C$226,3,0)),ISNA(VLOOKUP(B157,BigMovers!$A$2:$C$226,3,0))),"",VLOOKUP(B157,BigMovers!$A$2:$C$226,3,0))</f>
        <v>x</v>
      </c>
      <c r="B157" s="6" t="s">
        <v>228</v>
      </c>
      <c r="C157" s="6" t="s">
        <v>1275</v>
      </c>
      <c r="D157" s="7">
        <v>20</v>
      </c>
      <c r="E157" s="142">
        <v>5</v>
      </c>
      <c r="F157" s="142">
        <v>0</v>
      </c>
      <c r="G157" s="143" t="s">
        <v>1967</v>
      </c>
      <c r="H157" s="143">
        <v>5</v>
      </c>
      <c r="I157" s="143">
        <v>0</v>
      </c>
      <c r="J157" s="143" t="s">
        <v>1967</v>
      </c>
      <c r="K157" s="143">
        <v>0</v>
      </c>
      <c r="L157" s="143">
        <v>10</v>
      </c>
      <c r="M157" s="143">
        <v>0</v>
      </c>
      <c r="N157" s="143" t="s">
        <v>1967</v>
      </c>
      <c r="O157" s="143">
        <v>0</v>
      </c>
      <c r="P157" s="143">
        <v>0</v>
      </c>
      <c r="Q157" s="24">
        <v>0</v>
      </c>
      <c r="R157" t="str">
        <f>VLOOKUP(C157,'EUROSTAT-Code'!$G$3:$H$532,2,0)</f>
        <v>I01_01_11</v>
      </c>
      <c r="S157" t="str">
        <f t="shared" si="5"/>
        <v>OK</v>
      </c>
    </row>
    <row r="158" spans="1:19" x14ac:dyDescent="0.35">
      <c r="A158" t="str">
        <f>IF(OR(ISBLANK(VLOOKUP(B158,BigMovers!$A$2:$C$226,3,0)),ISNA(VLOOKUP(B158,BigMovers!$A$2:$C$226,3,0))),"",VLOOKUP(B158,BigMovers!$A$2:$C$226,3,0))</f>
        <v/>
      </c>
      <c r="B158" s="4" t="s">
        <v>229</v>
      </c>
      <c r="C158" s="4" t="s">
        <v>2006</v>
      </c>
      <c r="D158" s="5">
        <v>10</v>
      </c>
      <c r="E158" s="140">
        <v>0</v>
      </c>
      <c r="F158" s="140">
        <v>0</v>
      </c>
      <c r="G158" s="141">
        <v>0</v>
      </c>
      <c r="H158" s="141">
        <v>0</v>
      </c>
      <c r="I158" s="141" t="s">
        <v>1967</v>
      </c>
      <c r="J158" s="141" t="s">
        <v>1967</v>
      </c>
      <c r="K158" s="141" t="s">
        <v>1967</v>
      </c>
      <c r="L158" s="141">
        <v>0</v>
      </c>
      <c r="M158" s="141">
        <v>5</v>
      </c>
      <c r="N158" s="141">
        <v>0</v>
      </c>
      <c r="O158" s="141">
        <v>0</v>
      </c>
      <c r="P158" s="141">
        <v>0</v>
      </c>
      <c r="Q158" s="23">
        <v>0</v>
      </c>
      <c r="R158" t="e">
        <f>VLOOKUP(C158,'EUROSTAT-Code'!$G$3:$H$532,2,0)</f>
        <v>#N/A</v>
      </c>
      <c r="S158" t="e">
        <f t="shared" si="5"/>
        <v>#N/A</v>
      </c>
    </row>
    <row r="159" spans="1:19" x14ac:dyDescent="0.35">
      <c r="A159" t="str">
        <f>IF(OR(ISBLANK(VLOOKUP(B159,BigMovers!$A$2:$C$226,3,0)),ISNA(VLOOKUP(B159,BigMovers!$A$2:$C$226,3,0))),"",VLOOKUP(B159,BigMovers!$A$2:$C$226,3,0))</f>
        <v/>
      </c>
      <c r="B159" s="6" t="s">
        <v>361</v>
      </c>
      <c r="C159" s="6" t="s">
        <v>2007</v>
      </c>
      <c r="D159" s="7">
        <v>5</v>
      </c>
      <c r="E159" s="142">
        <v>0</v>
      </c>
      <c r="F159" s="142">
        <v>0</v>
      </c>
      <c r="G159" s="143">
        <v>0</v>
      </c>
      <c r="H159" s="143">
        <v>0</v>
      </c>
      <c r="I159" s="143">
        <v>0</v>
      </c>
      <c r="J159" s="143">
        <v>0</v>
      </c>
      <c r="K159" s="143">
        <v>0</v>
      </c>
      <c r="L159" s="143">
        <v>0</v>
      </c>
      <c r="M159" s="143">
        <v>0</v>
      </c>
      <c r="N159" s="143">
        <v>0</v>
      </c>
      <c r="O159" s="143">
        <v>0</v>
      </c>
      <c r="P159" s="143">
        <v>0</v>
      </c>
      <c r="Q159" s="24">
        <v>0</v>
      </c>
      <c r="R159" t="e">
        <f>VLOOKUP(C159,'EUROSTAT-Code'!$G$3:$H$532,2,0)</f>
        <v>#N/A</v>
      </c>
      <c r="S159" t="e">
        <f t="shared" si="5"/>
        <v>#N/A</v>
      </c>
    </row>
    <row r="160" spans="1:19" x14ac:dyDescent="0.35">
      <c r="A160" t="str">
        <f>IF(OR(ISBLANK(VLOOKUP(B160,BigMovers!$A$2:$C$226,3,0)),ISNA(VLOOKUP(B160,BigMovers!$A$2:$C$226,3,0))),"",VLOOKUP(B160,BigMovers!$A$2:$C$226,3,0))</f>
        <v/>
      </c>
      <c r="B160" s="4" t="s">
        <v>230</v>
      </c>
      <c r="C160" s="4" t="s">
        <v>2008</v>
      </c>
      <c r="D160" s="5">
        <v>0</v>
      </c>
      <c r="E160" s="140">
        <v>0</v>
      </c>
      <c r="F160" s="140">
        <v>0</v>
      </c>
      <c r="G160" s="141">
        <v>0</v>
      </c>
      <c r="H160" s="141">
        <v>0</v>
      </c>
      <c r="I160" s="141">
        <v>0</v>
      </c>
      <c r="J160" s="141">
        <v>0</v>
      </c>
      <c r="K160" s="141">
        <v>0</v>
      </c>
      <c r="L160" s="141">
        <v>0</v>
      </c>
      <c r="M160" s="141">
        <v>0</v>
      </c>
      <c r="N160" s="141">
        <v>0</v>
      </c>
      <c r="O160" s="141">
        <v>0</v>
      </c>
      <c r="P160" s="141">
        <v>0</v>
      </c>
      <c r="Q160" s="23">
        <v>0</v>
      </c>
      <c r="R160" t="e">
        <f>VLOOKUP(C160,'EUROSTAT-Code'!$G$3:$H$532,2,0)</f>
        <v>#N/A</v>
      </c>
      <c r="S160" t="e">
        <f t="shared" si="5"/>
        <v>#N/A</v>
      </c>
    </row>
    <row r="161" spans="1:19" x14ac:dyDescent="0.35">
      <c r="A161" t="str">
        <f>IF(OR(ISBLANK(VLOOKUP(B161,BigMovers!$A$2:$C$226,3,0)),ISNA(VLOOKUP(B161,BigMovers!$A$2:$C$226,3,0))),"",VLOOKUP(B161,BigMovers!$A$2:$C$226,3,0))</f>
        <v>x</v>
      </c>
      <c r="B161" s="6" t="s">
        <v>232</v>
      </c>
      <c r="C161" s="6" t="s">
        <v>1288</v>
      </c>
      <c r="D161" s="7">
        <v>75</v>
      </c>
      <c r="E161" s="142">
        <v>0</v>
      </c>
      <c r="F161" s="142">
        <v>0</v>
      </c>
      <c r="G161" s="143">
        <v>0</v>
      </c>
      <c r="H161" s="143">
        <v>0</v>
      </c>
      <c r="I161" s="143">
        <v>0</v>
      </c>
      <c r="J161" s="143">
        <v>0</v>
      </c>
      <c r="K161" s="143">
        <v>0</v>
      </c>
      <c r="L161" s="143" t="s">
        <v>1967</v>
      </c>
      <c r="M161" s="143">
        <v>75</v>
      </c>
      <c r="N161" s="143">
        <v>0</v>
      </c>
      <c r="O161" s="143">
        <v>0</v>
      </c>
      <c r="P161" s="143">
        <v>0</v>
      </c>
      <c r="Q161" s="24">
        <v>0</v>
      </c>
      <c r="R161" t="str">
        <f>VLOOKUP(C161,'EUROSTAT-Code'!$G$3:$H$532,2,0)</f>
        <v>I03_02_04</v>
      </c>
      <c r="S161" t="str">
        <f t="shared" si="5"/>
        <v>OK</v>
      </c>
    </row>
    <row r="162" spans="1:19" x14ac:dyDescent="0.35">
      <c r="A162" t="str">
        <f>IF(OR(ISBLANK(VLOOKUP(B162,BigMovers!$A$2:$C$226,3,0)),ISNA(VLOOKUP(B162,BigMovers!$A$2:$C$226,3,0))),"",VLOOKUP(B162,BigMovers!$A$2:$C$226,3,0))</f>
        <v/>
      </c>
      <c r="B162" s="4" t="s">
        <v>240</v>
      </c>
      <c r="C162" s="4" t="s">
        <v>1342</v>
      </c>
      <c r="D162" s="5">
        <v>20</v>
      </c>
      <c r="E162" s="140">
        <v>0</v>
      </c>
      <c r="F162" s="140">
        <v>0</v>
      </c>
      <c r="G162" s="141">
        <v>0</v>
      </c>
      <c r="H162" s="141" t="s">
        <v>1967</v>
      </c>
      <c r="I162" s="141">
        <v>0</v>
      </c>
      <c r="J162" s="141">
        <v>0</v>
      </c>
      <c r="K162" s="141">
        <v>0</v>
      </c>
      <c r="L162" s="141">
        <v>10</v>
      </c>
      <c r="M162" s="141">
        <v>0</v>
      </c>
      <c r="N162" s="141">
        <v>0</v>
      </c>
      <c r="O162" s="141">
        <v>0</v>
      </c>
      <c r="P162" s="141">
        <v>0</v>
      </c>
      <c r="Q162" s="23">
        <v>10</v>
      </c>
      <c r="R162" t="str">
        <f>VLOOKUP(C162,'EUROSTAT-Code'!$G$3:$H$532,2,0)</f>
        <v>I99_10_01</v>
      </c>
      <c r="S162" t="str">
        <f t="shared" si="5"/>
        <v>OK</v>
      </c>
    </row>
    <row r="163" spans="1:19" x14ac:dyDescent="0.35">
      <c r="A163" t="str">
        <f>IF(OR(ISBLANK(VLOOKUP(B163,BigMovers!$A$2:$C$226,3,0)),ISNA(VLOOKUP(B163,BigMovers!$A$2:$C$226,3,0))),"",VLOOKUP(B163,BigMovers!$A$2:$C$226,3,0))</f>
        <v>x</v>
      </c>
      <c r="B163" s="6" t="s">
        <v>242</v>
      </c>
      <c r="C163" s="6" t="s">
        <v>2009</v>
      </c>
      <c r="D163" s="7">
        <v>0</v>
      </c>
      <c r="E163" s="142">
        <v>0</v>
      </c>
      <c r="F163" s="142">
        <v>0</v>
      </c>
      <c r="G163" s="143">
        <v>0</v>
      </c>
      <c r="H163" s="143">
        <v>0</v>
      </c>
      <c r="I163" s="143">
        <v>0</v>
      </c>
      <c r="J163" s="143">
        <v>0</v>
      </c>
      <c r="K163" s="143">
        <v>0</v>
      </c>
      <c r="L163" s="143">
        <v>0</v>
      </c>
      <c r="M163" s="143">
        <v>0</v>
      </c>
      <c r="N163" s="143">
        <v>0</v>
      </c>
      <c r="O163" s="143">
        <v>0</v>
      </c>
      <c r="P163" s="143">
        <v>0</v>
      </c>
      <c r="Q163" s="24">
        <v>0</v>
      </c>
      <c r="R163" t="e">
        <f>VLOOKUP(C163,'EUROSTAT-Code'!$G$3:$H$532,2,0)</f>
        <v>#N/A</v>
      </c>
      <c r="S163" t="e">
        <f t="shared" si="5"/>
        <v>#N/A</v>
      </c>
    </row>
    <row r="164" spans="1:19" x14ac:dyDescent="0.35">
      <c r="A164" t="str">
        <f>IF(OR(ISBLANK(VLOOKUP(B164,BigMovers!$A$2:$C$226,3,0)),ISNA(VLOOKUP(B164,BigMovers!$A$2:$C$226,3,0))),"",VLOOKUP(B164,BigMovers!$A$2:$C$226,3,0))</f>
        <v/>
      </c>
      <c r="B164" s="4" t="s">
        <v>244</v>
      </c>
      <c r="C164" s="4" t="s">
        <v>2010</v>
      </c>
      <c r="D164" s="5">
        <v>70</v>
      </c>
      <c r="E164" s="140" t="s">
        <v>1967</v>
      </c>
      <c r="F164" s="140">
        <v>0</v>
      </c>
      <c r="G164" s="141">
        <v>0</v>
      </c>
      <c r="H164" s="141" t="s">
        <v>1967</v>
      </c>
      <c r="I164" s="141">
        <v>0</v>
      </c>
      <c r="J164" s="141">
        <v>0</v>
      </c>
      <c r="K164" s="141">
        <v>0</v>
      </c>
      <c r="L164" s="141">
        <v>40</v>
      </c>
      <c r="M164" s="141">
        <v>25</v>
      </c>
      <c r="N164" s="141">
        <v>0</v>
      </c>
      <c r="O164" s="141">
        <v>0</v>
      </c>
      <c r="P164" s="141">
        <v>0</v>
      </c>
      <c r="Q164" s="23">
        <v>0</v>
      </c>
      <c r="R164" t="e">
        <f>VLOOKUP(C164,'EUROSTAT-Code'!$G$3:$H$532,2,0)</f>
        <v>#N/A</v>
      </c>
      <c r="S164" t="e">
        <f t="shared" si="5"/>
        <v>#N/A</v>
      </c>
    </row>
    <row r="165" spans="1:19" x14ac:dyDescent="0.35">
      <c r="A165" t="str">
        <f>IF(OR(ISBLANK(VLOOKUP(B165,BigMovers!$A$2:$C$226,3,0)),ISNA(VLOOKUP(B165,BigMovers!$A$2:$C$226,3,0))),"",VLOOKUP(B165,BigMovers!$A$2:$C$226,3,0))</f>
        <v/>
      </c>
      <c r="B165" s="6" t="s">
        <v>363</v>
      </c>
      <c r="C165" s="6" t="s">
        <v>1348</v>
      </c>
      <c r="D165" s="7">
        <v>40</v>
      </c>
      <c r="E165" s="142">
        <v>0</v>
      </c>
      <c r="F165" s="142">
        <v>0</v>
      </c>
      <c r="G165" s="143">
        <v>0</v>
      </c>
      <c r="H165" s="143">
        <v>0</v>
      </c>
      <c r="I165" s="143">
        <v>0</v>
      </c>
      <c r="J165" s="143">
        <v>0</v>
      </c>
      <c r="K165" s="143">
        <v>0</v>
      </c>
      <c r="L165" s="143">
        <v>0</v>
      </c>
      <c r="M165" s="143">
        <v>40</v>
      </c>
      <c r="N165" s="143">
        <v>0</v>
      </c>
      <c r="O165" s="143">
        <v>0</v>
      </c>
      <c r="P165" s="143">
        <v>0</v>
      </c>
      <c r="Q165" s="24">
        <v>0</v>
      </c>
      <c r="R165" t="str">
        <f>VLOOKUP(C165,'EUROSTAT-Code'!$G$3:$H$532,2,0)</f>
        <v>I99_13_02</v>
      </c>
      <c r="S165" t="str">
        <f t="shared" si="5"/>
        <v>OK</v>
      </c>
    </row>
    <row r="166" spans="1:19" x14ac:dyDescent="0.35">
      <c r="A166" t="str">
        <f>IF(OR(ISBLANK(VLOOKUP(B166,BigMovers!$A$2:$C$226,3,0)),ISNA(VLOOKUP(B166,BigMovers!$A$2:$C$226,3,0))),"",VLOOKUP(B166,BigMovers!$A$2:$C$226,3,0))</f>
        <v>x</v>
      </c>
      <c r="B166" s="4" t="s">
        <v>248</v>
      </c>
      <c r="C166" s="4" t="s">
        <v>1352</v>
      </c>
      <c r="D166" s="5">
        <v>90</v>
      </c>
      <c r="E166" s="140" t="s">
        <v>1967</v>
      </c>
      <c r="F166" s="140">
        <v>0</v>
      </c>
      <c r="G166" s="141">
        <v>0</v>
      </c>
      <c r="H166" s="141">
        <v>0</v>
      </c>
      <c r="I166" s="141">
        <v>0</v>
      </c>
      <c r="J166" s="141">
        <v>0</v>
      </c>
      <c r="K166" s="141">
        <v>0</v>
      </c>
      <c r="L166" s="141">
        <v>45</v>
      </c>
      <c r="M166" s="141">
        <v>40</v>
      </c>
      <c r="N166" s="141">
        <v>0</v>
      </c>
      <c r="O166" s="141">
        <v>0</v>
      </c>
      <c r="P166" s="141">
        <v>0</v>
      </c>
      <c r="Q166" s="23">
        <v>0</v>
      </c>
      <c r="R166" t="str">
        <f>VLOOKUP(C166,'EUROSTAT-Code'!$G$3:$H$532,2,0)</f>
        <v>I99_14_03</v>
      </c>
      <c r="S166" t="str">
        <f t="shared" si="5"/>
        <v>OK</v>
      </c>
    </row>
    <row r="167" spans="1:19" x14ac:dyDescent="0.35">
      <c r="A167" t="str">
        <f>IF(OR(ISBLANK(VLOOKUP(B167,BigMovers!$A$2:$C$226,3,0)),ISNA(VLOOKUP(B167,BigMovers!$A$2:$C$226,3,0))),"",VLOOKUP(B167,BigMovers!$A$2:$C$226,3,0))</f>
        <v/>
      </c>
      <c r="B167" s="6" t="s">
        <v>804</v>
      </c>
      <c r="C167" s="6" t="s">
        <v>1797</v>
      </c>
      <c r="D167" s="7">
        <v>125</v>
      </c>
      <c r="E167" s="142">
        <v>0</v>
      </c>
      <c r="F167" s="142">
        <v>0</v>
      </c>
      <c r="G167" s="143">
        <v>0</v>
      </c>
      <c r="H167" s="143">
        <v>0</v>
      </c>
      <c r="I167" s="143">
        <v>0</v>
      </c>
      <c r="J167" s="143">
        <v>0</v>
      </c>
      <c r="K167" s="143">
        <v>0</v>
      </c>
      <c r="L167" s="143">
        <v>0</v>
      </c>
      <c r="M167" s="143">
        <v>0</v>
      </c>
      <c r="N167" s="143">
        <v>0</v>
      </c>
      <c r="O167" s="143">
        <v>0</v>
      </c>
      <c r="P167" s="143">
        <v>0</v>
      </c>
      <c r="Q167" s="24">
        <v>125</v>
      </c>
    </row>
    <row r="168" spans="1:19" x14ac:dyDescent="0.35">
      <c r="A168" t="str">
        <f>IF(OR(ISBLANK(VLOOKUP(B168,BigMovers!$A$2:$C$226,3,0)),ISNA(VLOOKUP(B168,BigMovers!$A$2:$C$226,3,0))),"",VLOOKUP(B168,BigMovers!$A$2:$C$226,3,0))</f>
        <v/>
      </c>
      <c r="B168" s="4" t="s">
        <v>250</v>
      </c>
      <c r="C168" s="4" t="s">
        <v>2011</v>
      </c>
      <c r="D168" s="5">
        <v>75</v>
      </c>
      <c r="E168" s="140">
        <v>30</v>
      </c>
      <c r="F168" s="140">
        <v>0</v>
      </c>
      <c r="G168" s="141">
        <v>0</v>
      </c>
      <c r="H168" s="141">
        <v>20</v>
      </c>
      <c r="I168" s="141">
        <v>0</v>
      </c>
      <c r="J168" s="141">
        <v>10</v>
      </c>
      <c r="K168" s="141" t="s">
        <v>1967</v>
      </c>
      <c r="L168" s="141">
        <v>5</v>
      </c>
      <c r="M168" s="141">
        <v>0</v>
      </c>
      <c r="N168" s="141">
        <v>5</v>
      </c>
      <c r="O168" s="141">
        <v>0</v>
      </c>
      <c r="P168" s="141">
        <v>0</v>
      </c>
      <c r="Q168" s="23">
        <v>0</v>
      </c>
      <c r="R168" t="e">
        <f>VLOOKUP(C168,'EUROSTAT-Code'!$G$3:$H$532,2,0)</f>
        <v>#N/A</v>
      </c>
      <c r="S168" t="e">
        <f t="shared" ref="S168:S183" si="6">IF(B168=R168,"OK","FALSE")</f>
        <v>#N/A</v>
      </c>
    </row>
    <row r="169" spans="1:19" x14ac:dyDescent="0.35">
      <c r="A169" t="str">
        <f>IF(OR(ISBLANK(VLOOKUP(B169,BigMovers!$A$2:$C$226,3,0)),ISNA(VLOOKUP(B169,BigMovers!$A$2:$C$226,3,0))),"",VLOOKUP(B169,BigMovers!$A$2:$C$226,3,0))</f>
        <v/>
      </c>
      <c r="B169" s="6" t="s">
        <v>251</v>
      </c>
      <c r="C169" s="6" t="s">
        <v>1405</v>
      </c>
      <c r="D169" s="7">
        <v>35</v>
      </c>
      <c r="E169" s="142" t="s">
        <v>1967</v>
      </c>
      <c r="F169" s="142">
        <v>0</v>
      </c>
      <c r="G169" s="143">
        <v>0</v>
      </c>
      <c r="H169" s="143" t="s">
        <v>1967</v>
      </c>
      <c r="I169" s="143">
        <v>0</v>
      </c>
      <c r="J169" s="143">
        <v>0</v>
      </c>
      <c r="K169" s="143" t="s">
        <v>1967</v>
      </c>
      <c r="L169" s="143">
        <v>35</v>
      </c>
      <c r="M169" s="143">
        <v>0</v>
      </c>
      <c r="N169" s="143">
        <v>5</v>
      </c>
      <c r="O169" s="143">
        <v>0</v>
      </c>
      <c r="P169" s="143">
        <v>0</v>
      </c>
      <c r="Q169" s="24">
        <v>0</v>
      </c>
      <c r="R169" t="str">
        <f>VLOOKUP(C169,'EUROSTAT-Code'!$G$3:$H$532,2,0)</f>
        <v>I99_99_12</v>
      </c>
      <c r="S169" t="str">
        <f t="shared" si="6"/>
        <v>OK</v>
      </c>
    </row>
    <row r="170" spans="1:19" x14ac:dyDescent="0.35">
      <c r="A170" t="str">
        <f>IF(OR(ISBLANK(VLOOKUP(B170,BigMovers!$A$2:$C$226,3,0)),ISNA(VLOOKUP(B170,BigMovers!$A$2:$C$226,3,0))),"",VLOOKUP(B170,BigMovers!$A$2:$C$226,3,0))</f>
        <v/>
      </c>
      <c r="B170" s="4" t="s">
        <v>252</v>
      </c>
      <c r="C170" s="4" t="s">
        <v>1408</v>
      </c>
      <c r="D170" s="5">
        <v>16890</v>
      </c>
      <c r="E170" s="140" t="s">
        <v>1967</v>
      </c>
      <c r="F170" s="140">
        <v>0</v>
      </c>
      <c r="G170" s="141">
        <v>0</v>
      </c>
      <c r="H170" s="141" t="s">
        <v>1967</v>
      </c>
      <c r="I170" s="141">
        <v>0</v>
      </c>
      <c r="J170" s="141">
        <v>0</v>
      </c>
      <c r="K170" s="141">
        <v>0</v>
      </c>
      <c r="L170" s="141">
        <v>0</v>
      </c>
      <c r="M170" s="141">
        <v>16815</v>
      </c>
      <c r="N170" s="141">
        <v>0</v>
      </c>
      <c r="O170" s="141">
        <v>0</v>
      </c>
      <c r="P170" s="141">
        <v>0</v>
      </c>
      <c r="Q170" s="23" t="s">
        <v>1967</v>
      </c>
      <c r="R170" t="str">
        <f>VLOOKUP(C170,'EUROSTAT-Code'!$G$3:$H$532,2,0)</f>
        <v>I99_99_15</v>
      </c>
      <c r="S170" t="str">
        <f t="shared" si="6"/>
        <v>OK</v>
      </c>
    </row>
    <row r="171" spans="1:19" x14ac:dyDescent="0.35">
      <c r="A171" t="str">
        <f>IF(OR(ISBLANK(VLOOKUP(B171,BigMovers!$A$2:$C$226,3,0)),ISNA(VLOOKUP(B171,BigMovers!$A$2:$C$226,3,0))),"",VLOOKUP(B171,BigMovers!$A$2:$C$226,3,0))</f>
        <v/>
      </c>
      <c r="B171" s="6" t="s">
        <v>866</v>
      </c>
      <c r="C171" s="6" t="s">
        <v>1420</v>
      </c>
      <c r="D171" s="7">
        <v>40</v>
      </c>
      <c r="E171" s="142">
        <v>15</v>
      </c>
      <c r="F171" s="142">
        <v>0</v>
      </c>
      <c r="G171" s="143">
        <v>5</v>
      </c>
      <c r="H171" s="143">
        <v>20</v>
      </c>
      <c r="I171" s="143">
        <v>0</v>
      </c>
      <c r="J171" s="143">
        <v>0</v>
      </c>
      <c r="K171" s="143">
        <v>5</v>
      </c>
      <c r="L171" s="143">
        <v>0</v>
      </c>
      <c r="M171" s="143">
        <v>0</v>
      </c>
      <c r="N171" s="143">
        <v>0</v>
      </c>
      <c r="O171" s="143">
        <v>0</v>
      </c>
      <c r="P171" s="143">
        <v>0</v>
      </c>
      <c r="Q171" s="24">
        <v>0</v>
      </c>
      <c r="R171" t="str">
        <f>VLOOKUP(C171,'EUROSTAT-Code'!$G$3:$H$532,2,0)</f>
        <v>I99_99_31</v>
      </c>
      <c r="S171" t="str">
        <f t="shared" si="6"/>
        <v>OK</v>
      </c>
    </row>
    <row r="172" spans="1:19" x14ac:dyDescent="0.35">
      <c r="A172" t="str">
        <f>IF(OR(ISBLANK(VLOOKUP(B172,BigMovers!$A$2:$C$226,3,0)),ISNA(VLOOKUP(B172,BigMovers!$A$2:$C$226,3,0))),"",VLOOKUP(B172,BigMovers!$A$2:$C$226,3,0))</f>
        <v/>
      </c>
      <c r="B172" s="8" t="s">
        <v>253</v>
      </c>
      <c r="C172" s="8" t="s">
        <v>1554</v>
      </c>
      <c r="D172" s="9">
        <v>165</v>
      </c>
      <c r="E172" s="144"/>
      <c r="F172" s="144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25">
        <v>0</v>
      </c>
      <c r="S172" t="str">
        <f t="shared" si="6"/>
        <v>FALSE</v>
      </c>
    </row>
    <row r="173" spans="1:19" x14ac:dyDescent="0.35">
      <c r="A173" t="str">
        <f>IF(OR(ISBLANK(VLOOKUP(B173,BigMovers!$A$2:$C$226,3,0)),ISNA(VLOOKUP(B173,BigMovers!$A$2:$C$226,3,0))),"",VLOOKUP(B173,BigMovers!$A$2:$C$226,3,0))</f>
        <v/>
      </c>
      <c r="B173" s="4" t="s">
        <v>255</v>
      </c>
      <c r="C173" s="4" t="s">
        <v>2012</v>
      </c>
      <c r="D173" s="5">
        <v>165</v>
      </c>
      <c r="E173" s="140">
        <v>15</v>
      </c>
      <c r="F173" s="140">
        <v>0</v>
      </c>
      <c r="G173" s="141">
        <v>0</v>
      </c>
      <c r="H173" s="141" t="s">
        <v>1967</v>
      </c>
      <c r="I173" s="141">
        <v>0</v>
      </c>
      <c r="J173" s="141">
        <v>0</v>
      </c>
      <c r="K173" s="141" t="s">
        <v>1967</v>
      </c>
      <c r="L173" s="141">
        <v>140</v>
      </c>
      <c r="M173" s="141">
        <v>0</v>
      </c>
      <c r="N173" s="141" t="s">
        <v>1967</v>
      </c>
      <c r="O173" s="141">
        <v>0</v>
      </c>
      <c r="P173" s="141">
        <v>0</v>
      </c>
      <c r="Q173" s="23">
        <v>0</v>
      </c>
      <c r="R173" t="e">
        <f>VLOOKUP(C173,'EUROSTAT-Code'!$G$3:$H$532,2,0)</f>
        <v>#N/A</v>
      </c>
      <c r="S173" t="e">
        <f t="shared" si="6"/>
        <v>#N/A</v>
      </c>
    </row>
    <row r="174" spans="1:19" x14ac:dyDescent="0.35">
      <c r="A174" t="str">
        <f>IF(OR(ISBLANK(VLOOKUP(B174,BigMovers!$A$2:$C$226,3,0)),ISNA(VLOOKUP(B174,BigMovers!$A$2:$C$226,3,0))),"",VLOOKUP(B174,BigMovers!$A$2:$C$226,3,0))</f>
        <v/>
      </c>
      <c r="B174" s="8" t="s">
        <v>257</v>
      </c>
      <c r="C174" s="8" t="s">
        <v>258</v>
      </c>
      <c r="D174" s="9">
        <v>6305</v>
      </c>
      <c r="E174" s="144"/>
      <c r="F174" s="144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25">
        <v>25</v>
      </c>
      <c r="S174" t="str">
        <f t="shared" si="6"/>
        <v>FALSE</v>
      </c>
    </row>
    <row r="175" spans="1:19" x14ac:dyDescent="0.35">
      <c r="A175" t="str">
        <f>IF(OR(ISBLANK(VLOOKUP(B175,BigMovers!$A$2:$C$226,3,0)),ISNA(VLOOKUP(B175,BigMovers!$A$2:$C$226,3,0))),"",VLOOKUP(B175,BigMovers!$A$2:$C$226,3,0))</f>
        <v/>
      </c>
      <c r="B175" s="4" t="s">
        <v>877</v>
      </c>
      <c r="C175" s="4" t="s">
        <v>2013</v>
      </c>
      <c r="D175" s="5">
        <v>4060</v>
      </c>
      <c r="E175" s="140">
        <v>2545</v>
      </c>
      <c r="F175" s="140" t="s">
        <v>1967</v>
      </c>
      <c r="G175" s="141" t="s">
        <v>1967</v>
      </c>
      <c r="H175" s="141" t="s">
        <v>1967</v>
      </c>
      <c r="I175" s="141" t="s">
        <v>1967</v>
      </c>
      <c r="J175" s="141">
        <v>310</v>
      </c>
      <c r="K175" s="141">
        <v>690</v>
      </c>
      <c r="L175" s="141">
        <v>175</v>
      </c>
      <c r="M175" s="141">
        <v>0</v>
      </c>
      <c r="N175" s="141">
        <v>0</v>
      </c>
      <c r="O175" s="141">
        <v>0</v>
      </c>
      <c r="P175" s="141">
        <v>0</v>
      </c>
      <c r="Q175" s="23">
        <v>0</v>
      </c>
      <c r="R175" t="e">
        <f>VLOOKUP(C175,'EUROSTAT-Code'!$G$3:$H$532,2,0)</f>
        <v>#N/A</v>
      </c>
      <c r="S175" t="e">
        <f t="shared" si="6"/>
        <v>#N/A</v>
      </c>
    </row>
    <row r="176" spans="1:19" x14ac:dyDescent="0.35">
      <c r="A176" t="str">
        <f>IF(OR(ISBLANK(VLOOKUP(B176,BigMovers!$A$2:$C$226,3,0)),ISNA(VLOOKUP(B176,BigMovers!$A$2:$C$226,3,0))),"",VLOOKUP(B176,BigMovers!$A$2:$C$226,3,0))</f>
        <v/>
      </c>
      <c r="B176" s="6" t="s">
        <v>879</v>
      </c>
      <c r="C176" s="6" t="s">
        <v>2014</v>
      </c>
      <c r="D176" s="7">
        <v>410</v>
      </c>
      <c r="E176" s="142">
        <v>85</v>
      </c>
      <c r="F176" s="142">
        <v>0</v>
      </c>
      <c r="G176" s="143">
        <v>30</v>
      </c>
      <c r="H176" s="143">
        <v>225</v>
      </c>
      <c r="I176" s="143">
        <v>40</v>
      </c>
      <c r="J176" s="143">
        <v>0</v>
      </c>
      <c r="K176" s="143">
        <v>20</v>
      </c>
      <c r="L176" s="143">
        <v>15</v>
      </c>
      <c r="M176" s="143">
        <v>0</v>
      </c>
      <c r="N176" s="143">
        <v>0</v>
      </c>
      <c r="O176" s="143">
        <v>0</v>
      </c>
      <c r="P176" s="143">
        <v>0</v>
      </c>
      <c r="Q176" s="24">
        <v>0</v>
      </c>
      <c r="R176" t="e">
        <f>VLOOKUP(C176,'EUROSTAT-Code'!$G$3:$H$532,2,0)</f>
        <v>#N/A</v>
      </c>
      <c r="S176" t="e">
        <f t="shared" si="6"/>
        <v>#N/A</v>
      </c>
    </row>
    <row r="177" spans="1:19" x14ac:dyDescent="0.35">
      <c r="A177" t="str">
        <f>IF(OR(ISBLANK(VLOOKUP(B177,BigMovers!$A$2:$C$226,3,0)),ISNA(VLOOKUP(B177,BigMovers!$A$2:$C$226,3,0))),"",VLOOKUP(B177,BigMovers!$A$2:$C$226,3,0))</f>
        <v/>
      </c>
      <c r="B177" s="4" t="s">
        <v>882</v>
      </c>
      <c r="C177" s="4" t="s">
        <v>2015</v>
      </c>
      <c r="D177" s="5">
        <v>30</v>
      </c>
      <c r="E177" s="140">
        <v>0</v>
      </c>
      <c r="F177" s="140">
        <v>0</v>
      </c>
      <c r="G177" s="141">
        <v>0</v>
      </c>
      <c r="H177" s="141">
        <v>0</v>
      </c>
      <c r="I177" s="141">
        <v>0</v>
      </c>
      <c r="J177" s="141">
        <v>0</v>
      </c>
      <c r="K177" s="141">
        <v>0</v>
      </c>
      <c r="L177" s="141">
        <v>0</v>
      </c>
      <c r="M177" s="141">
        <v>0</v>
      </c>
      <c r="N177" s="141">
        <v>0</v>
      </c>
      <c r="O177" s="141">
        <v>0</v>
      </c>
      <c r="P177" s="141" t="s">
        <v>1967</v>
      </c>
      <c r="Q177" s="23">
        <v>25</v>
      </c>
      <c r="R177" t="e">
        <f>VLOOKUP(C177,'EUROSTAT-Code'!$G$3:$H$532,2,0)</f>
        <v>#N/A</v>
      </c>
      <c r="S177" t="e">
        <f t="shared" si="6"/>
        <v>#N/A</v>
      </c>
    </row>
    <row r="178" spans="1:19" x14ac:dyDescent="0.35">
      <c r="A178" t="str">
        <f>IF(OR(ISBLANK(VLOOKUP(B178,BigMovers!$A$2:$C$226,3,0)),ISNA(VLOOKUP(B178,BigMovers!$A$2:$C$226,3,0))),"",VLOOKUP(B178,BigMovers!$A$2:$C$226,3,0))</f>
        <v/>
      </c>
      <c r="B178" s="6" t="s">
        <v>884</v>
      </c>
      <c r="C178" s="6" t="s">
        <v>1434</v>
      </c>
      <c r="D178" s="7">
        <v>0</v>
      </c>
      <c r="E178" s="142">
        <v>0</v>
      </c>
      <c r="F178" s="142">
        <v>0</v>
      </c>
      <c r="G178" s="143">
        <v>0</v>
      </c>
      <c r="H178" s="143">
        <v>0</v>
      </c>
      <c r="I178" s="143">
        <v>0</v>
      </c>
      <c r="J178" s="143">
        <v>0</v>
      </c>
      <c r="K178" s="143">
        <v>0</v>
      </c>
      <c r="L178" s="143">
        <v>0</v>
      </c>
      <c r="M178" s="143">
        <v>0</v>
      </c>
      <c r="N178" s="143">
        <v>0</v>
      </c>
      <c r="O178" s="143">
        <v>0</v>
      </c>
      <c r="P178" s="143">
        <v>0</v>
      </c>
      <c r="Q178" s="24">
        <v>0</v>
      </c>
      <c r="R178" t="str">
        <f>VLOOKUP(C178,'EUROSTAT-Code'!$G$3:$H$532,2,0)</f>
        <v>PGR01_01_11</v>
      </c>
      <c r="S178" t="str">
        <f t="shared" si="6"/>
        <v>OK</v>
      </c>
    </row>
    <row r="179" spans="1:19" x14ac:dyDescent="0.35">
      <c r="A179" t="str">
        <f>IF(OR(ISBLANK(VLOOKUP(B179,BigMovers!$A$2:$C$226,3,0)),ISNA(VLOOKUP(B179,BigMovers!$A$2:$C$226,3,0))),"",VLOOKUP(B179,BigMovers!$A$2:$C$226,3,0))</f>
        <v/>
      </c>
      <c r="B179" s="4" t="s">
        <v>885</v>
      </c>
      <c r="C179" s="4" t="s">
        <v>1435</v>
      </c>
      <c r="D179" s="5">
        <v>90</v>
      </c>
      <c r="E179" s="140">
        <v>0</v>
      </c>
      <c r="F179" s="140">
        <v>0</v>
      </c>
      <c r="G179" s="141">
        <v>0</v>
      </c>
      <c r="H179" s="141">
        <v>0</v>
      </c>
      <c r="I179" s="141">
        <v>0</v>
      </c>
      <c r="J179" s="141">
        <v>0</v>
      </c>
      <c r="K179" s="141">
        <v>0</v>
      </c>
      <c r="L179" s="141">
        <v>0</v>
      </c>
      <c r="M179" s="141">
        <v>35</v>
      </c>
      <c r="N179" s="141">
        <v>0</v>
      </c>
      <c r="O179" s="141">
        <v>0</v>
      </c>
      <c r="P179" s="141">
        <v>0</v>
      </c>
      <c r="Q179" s="23">
        <v>0</v>
      </c>
      <c r="R179" t="str">
        <f>VLOOKUP(C179,'EUROSTAT-Code'!$G$3:$H$532,2,0)</f>
        <v>PGR01_01_12</v>
      </c>
      <c r="S179" t="str">
        <f t="shared" si="6"/>
        <v>OK</v>
      </c>
    </row>
    <row r="180" spans="1:19" x14ac:dyDescent="0.35">
      <c r="A180" t="str">
        <f>IF(OR(ISBLANK(VLOOKUP(B180,BigMovers!$A$2:$C$226,3,0)),ISNA(VLOOKUP(B180,BigMovers!$A$2:$C$226,3,0))),"",VLOOKUP(B180,BigMovers!$A$2:$C$226,3,0))</f>
        <v/>
      </c>
      <c r="B180" s="6" t="s">
        <v>886</v>
      </c>
      <c r="C180" s="6" t="s">
        <v>2016</v>
      </c>
      <c r="D180" s="7">
        <v>755</v>
      </c>
      <c r="E180" s="142">
        <v>60</v>
      </c>
      <c r="F180" s="142">
        <v>0</v>
      </c>
      <c r="G180" s="143">
        <v>40</v>
      </c>
      <c r="H180" s="143">
        <v>410</v>
      </c>
      <c r="I180" s="143">
        <v>35</v>
      </c>
      <c r="J180" s="143">
        <v>0</v>
      </c>
      <c r="K180" s="143">
        <v>35</v>
      </c>
      <c r="L180" s="143">
        <v>175</v>
      </c>
      <c r="M180" s="143">
        <v>0</v>
      </c>
      <c r="N180" s="143">
        <v>0</v>
      </c>
      <c r="O180" s="143">
        <v>0</v>
      </c>
      <c r="P180" s="143">
        <v>0</v>
      </c>
      <c r="Q180" s="24">
        <v>0</v>
      </c>
      <c r="R180" t="e">
        <f>VLOOKUP(C180,'EUROSTAT-Code'!$G$3:$H$532,2,0)</f>
        <v>#N/A</v>
      </c>
      <c r="S180" t="e">
        <f t="shared" si="6"/>
        <v>#N/A</v>
      </c>
    </row>
    <row r="181" spans="1:19" x14ac:dyDescent="0.35">
      <c r="A181" t="str">
        <f>IF(OR(ISBLANK(VLOOKUP(B181,BigMovers!$A$2:$C$226,3,0)),ISNA(VLOOKUP(B181,BigMovers!$A$2:$C$226,3,0))),"",VLOOKUP(B181,BigMovers!$A$2:$C$226,3,0))</f>
        <v>x</v>
      </c>
      <c r="B181" s="4" t="s">
        <v>887</v>
      </c>
      <c r="C181" s="4" t="s">
        <v>1437</v>
      </c>
      <c r="D181" s="5">
        <v>0</v>
      </c>
      <c r="E181" s="140">
        <v>0</v>
      </c>
      <c r="F181" s="140">
        <v>0</v>
      </c>
      <c r="G181" s="141">
        <v>0</v>
      </c>
      <c r="H181" s="141">
        <v>0</v>
      </c>
      <c r="I181" s="141">
        <v>0</v>
      </c>
      <c r="J181" s="141">
        <v>0</v>
      </c>
      <c r="K181" s="141">
        <v>0</v>
      </c>
      <c r="L181" s="141">
        <v>0</v>
      </c>
      <c r="M181" s="141">
        <v>0</v>
      </c>
      <c r="N181" s="141">
        <v>0</v>
      </c>
      <c r="O181" s="141">
        <v>0</v>
      </c>
      <c r="P181" s="141">
        <v>0</v>
      </c>
      <c r="Q181" s="23">
        <v>0</v>
      </c>
      <c r="R181" t="str">
        <f>VLOOKUP(C181,'EUROSTAT-Code'!$G$3:$H$532,2,0)</f>
        <v>PGR01_01_14</v>
      </c>
      <c r="S181" t="str">
        <f t="shared" si="6"/>
        <v>OK</v>
      </c>
    </row>
    <row r="182" spans="1:19" x14ac:dyDescent="0.35">
      <c r="A182" t="str">
        <f>IF(OR(ISBLANK(VLOOKUP(B182,BigMovers!$A$2:$C$226,3,0)),ISNA(VLOOKUP(B182,BigMovers!$A$2:$C$226,3,0))),"",VLOOKUP(B182,BigMovers!$A$2:$C$226,3,0))</f>
        <v/>
      </c>
      <c r="B182" s="6" t="s">
        <v>888</v>
      </c>
      <c r="C182" s="6" t="s">
        <v>1438</v>
      </c>
      <c r="D182" s="7">
        <v>45</v>
      </c>
      <c r="E182" s="142">
        <v>10</v>
      </c>
      <c r="F182" s="142">
        <v>0</v>
      </c>
      <c r="G182" s="143">
        <v>10</v>
      </c>
      <c r="H182" s="143">
        <v>20</v>
      </c>
      <c r="I182" s="143">
        <v>0</v>
      </c>
      <c r="J182" s="143">
        <v>0</v>
      </c>
      <c r="K182" s="143">
        <v>0</v>
      </c>
      <c r="L182" s="143">
        <v>0</v>
      </c>
      <c r="M182" s="143">
        <v>0</v>
      </c>
      <c r="N182" s="143">
        <v>0</v>
      </c>
      <c r="O182" s="143">
        <v>0</v>
      </c>
      <c r="P182" s="143">
        <v>0</v>
      </c>
      <c r="Q182" s="24" t="s">
        <v>1967</v>
      </c>
      <c r="R182" t="str">
        <f>VLOOKUP(C182,'EUROSTAT-Code'!$G$3:$H$532,2,0)</f>
        <v>PGR01_01_15</v>
      </c>
      <c r="S182" t="str">
        <f t="shared" si="6"/>
        <v>OK</v>
      </c>
    </row>
    <row r="183" spans="1:19" x14ac:dyDescent="0.35">
      <c r="A183" t="str">
        <f>IF(OR(ISBLANK(VLOOKUP(B183,BigMovers!$A$2:$C$226,3,0)),ISNA(VLOOKUP(B183,BigMovers!$A$2:$C$226,3,0))),"",VLOOKUP(B183,BigMovers!$A$2:$C$226,3,0))</f>
        <v/>
      </c>
      <c r="B183" s="4" t="s">
        <v>892</v>
      </c>
      <c r="C183" s="4" t="s">
        <v>2017</v>
      </c>
      <c r="D183" s="5">
        <v>915</v>
      </c>
      <c r="E183" s="140">
        <v>540</v>
      </c>
      <c r="F183" s="140" t="s">
        <v>1967</v>
      </c>
      <c r="G183" s="141">
        <v>40</v>
      </c>
      <c r="H183" s="141">
        <v>110</v>
      </c>
      <c r="I183" s="141" t="s">
        <v>1967</v>
      </c>
      <c r="J183" s="141" t="s">
        <v>1967</v>
      </c>
      <c r="K183" s="141">
        <v>140</v>
      </c>
      <c r="L183" s="141" t="s">
        <v>1967</v>
      </c>
      <c r="M183" s="141">
        <v>0</v>
      </c>
      <c r="N183" s="141">
        <v>0</v>
      </c>
      <c r="O183" s="141">
        <v>0</v>
      </c>
      <c r="P183" s="141">
        <v>0</v>
      </c>
      <c r="Q183" s="23">
        <v>0</v>
      </c>
      <c r="R183" t="e">
        <f>VLOOKUP(C183,'EUROSTAT-Code'!$G$3:$H$532,2,0)</f>
        <v>#N/A</v>
      </c>
      <c r="S183" t="e">
        <f t="shared" si="6"/>
        <v>#N/A</v>
      </c>
    </row>
    <row r="184" spans="1:19" x14ac:dyDescent="0.35">
      <c r="A184" t="str">
        <f>IF(OR(ISBLANK(VLOOKUP(B184,BigMovers!$A$2:$C$226,3,0)),ISNA(VLOOKUP(B184,BigMovers!$A$2:$C$226,3,0))),"",VLOOKUP(B184,BigMovers!$A$2:$C$226,3,0))</f>
        <v/>
      </c>
      <c r="B184" t="s">
        <v>922</v>
      </c>
      <c r="C184" t="s">
        <v>2018</v>
      </c>
      <c r="D184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</row>
    <row r="185" spans="1:19" x14ac:dyDescent="0.35">
      <c r="A185" t="str">
        <f>IF(OR(ISBLANK(VLOOKUP(B185,BigMovers!$A$2:$C$226,3,0)),ISNA(VLOOKUP(B185,BigMovers!$A$2:$C$226,3,0))),"",VLOOKUP(B185,BigMovers!$A$2:$C$226,3,0))</f>
        <v/>
      </c>
      <c r="B185" s="31" t="s">
        <v>373</v>
      </c>
      <c r="C185" s="31" t="s">
        <v>374</v>
      </c>
      <c r="D185" s="31">
        <v>20</v>
      </c>
      <c r="E185" s="147">
        <v>0</v>
      </c>
      <c r="F185" s="147">
        <v>0</v>
      </c>
      <c r="G185" s="147">
        <v>0</v>
      </c>
      <c r="H185" s="147">
        <v>0</v>
      </c>
      <c r="I185" s="147">
        <v>0</v>
      </c>
      <c r="J185" s="147">
        <v>0</v>
      </c>
      <c r="K185" s="147">
        <v>0</v>
      </c>
      <c r="L185" s="147">
        <v>0</v>
      </c>
      <c r="M185" s="147">
        <v>5</v>
      </c>
      <c r="N185" s="147">
        <v>0</v>
      </c>
      <c r="O185" s="147">
        <v>0</v>
      </c>
      <c r="P185" s="147">
        <v>0</v>
      </c>
      <c r="Q185" s="31">
        <v>15</v>
      </c>
    </row>
    <row r="186" spans="1:19" x14ac:dyDescent="0.35">
      <c r="A186" t="str">
        <f>IF(OR(ISBLANK(VLOOKUP(B186,BigMovers!$A$2:$C$226,3,0)),ISNA(VLOOKUP(B186,BigMovers!$A$2:$C$226,3,0))),"",VLOOKUP(B186,BigMovers!$A$2:$C$226,3,0))</f>
        <v/>
      </c>
      <c r="B186" s="31" t="s">
        <v>373</v>
      </c>
      <c r="C186" s="31" t="s">
        <v>375</v>
      </c>
      <c r="D186" s="31">
        <v>40</v>
      </c>
      <c r="E186" s="147">
        <v>5</v>
      </c>
      <c r="F186" s="147">
        <v>0</v>
      </c>
      <c r="G186" s="147" t="s">
        <v>1967</v>
      </c>
      <c r="H186" s="147">
        <v>25</v>
      </c>
      <c r="I186" s="147">
        <v>0</v>
      </c>
      <c r="J186" s="147" t="s">
        <v>1967</v>
      </c>
      <c r="K186" s="147">
        <v>5</v>
      </c>
      <c r="L186" s="147">
        <v>0</v>
      </c>
      <c r="M186" s="147">
        <v>0</v>
      </c>
      <c r="N186" s="147">
        <v>0</v>
      </c>
      <c r="O186" s="147">
        <v>0</v>
      </c>
      <c r="P186" s="147" t="s">
        <v>1967</v>
      </c>
      <c r="Q186" s="31">
        <v>0</v>
      </c>
    </row>
    <row r="187" spans="1:19" x14ac:dyDescent="0.35">
      <c r="A187" t="str">
        <f>IF(OR(ISBLANK(VLOOKUP(B187,BigMovers!$A$2:$C$226,3,0)),ISNA(VLOOKUP(B187,BigMovers!$A$2:$C$226,3,0))),"",VLOOKUP(B187,BigMovers!$A$2:$C$226,3,0))</f>
        <v/>
      </c>
      <c r="B187" s="31" t="s">
        <v>373</v>
      </c>
      <c r="C187" s="31" t="s">
        <v>376</v>
      </c>
      <c r="D187" s="31">
        <v>80</v>
      </c>
      <c r="E187" s="147" t="s">
        <v>1967</v>
      </c>
      <c r="F187" s="147">
        <v>0</v>
      </c>
      <c r="G187" s="147">
        <v>0</v>
      </c>
      <c r="H187" s="147" t="s">
        <v>1967</v>
      </c>
      <c r="I187" s="147" t="s">
        <v>1967</v>
      </c>
      <c r="J187" s="147">
        <v>0</v>
      </c>
      <c r="K187" s="147">
        <v>0</v>
      </c>
      <c r="L187" s="147">
        <v>0</v>
      </c>
      <c r="M187" s="147">
        <v>0</v>
      </c>
      <c r="N187" s="147">
        <v>80</v>
      </c>
      <c r="O187" s="147">
        <v>0</v>
      </c>
      <c r="P187" s="147">
        <v>0</v>
      </c>
      <c r="Q187" s="31">
        <v>0</v>
      </c>
    </row>
    <row r="188" spans="1:19" x14ac:dyDescent="0.35">
      <c r="A188" t="str">
        <f>IF(OR(ISBLANK(VLOOKUP(B188,BigMovers!$A$2:$C$226,3,0)),ISNA(VLOOKUP(B188,BigMovers!$A$2:$C$226,3,0))),"",VLOOKUP(B188,BigMovers!$A$2:$C$226,3,0))</f>
        <v/>
      </c>
      <c r="B188" s="31" t="s">
        <v>373</v>
      </c>
      <c r="C188" s="31" t="s">
        <v>378</v>
      </c>
      <c r="D188" s="31">
        <v>25</v>
      </c>
      <c r="E188" s="147">
        <v>0</v>
      </c>
      <c r="F188" s="147">
        <v>0</v>
      </c>
      <c r="G188" s="147">
        <v>0</v>
      </c>
      <c r="H188" s="147">
        <v>0</v>
      </c>
      <c r="I188" s="147">
        <v>0</v>
      </c>
      <c r="J188" s="147">
        <v>0</v>
      </c>
      <c r="K188" s="147">
        <v>0</v>
      </c>
      <c r="L188" s="147">
        <v>10</v>
      </c>
      <c r="M188" s="147">
        <v>0</v>
      </c>
      <c r="N188" s="147">
        <v>10</v>
      </c>
      <c r="O188" s="147">
        <v>0</v>
      </c>
      <c r="P188" s="147">
        <v>0</v>
      </c>
      <c r="Q188" s="31">
        <v>0</v>
      </c>
    </row>
    <row r="189" spans="1:19" x14ac:dyDescent="0.35">
      <c r="A189" t="str">
        <f>IF(OR(ISBLANK(VLOOKUP(B189,BigMovers!$A$2:$C$226,3,0)),ISNA(VLOOKUP(B189,BigMovers!$A$2:$C$226,3,0))),"",VLOOKUP(B189,BigMovers!$A$2:$C$226,3,0))</f>
        <v/>
      </c>
      <c r="B189" s="31" t="s">
        <v>373</v>
      </c>
      <c r="C189" s="31" t="s">
        <v>379</v>
      </c>
      <c r="D189" s="31">
        <v>0</v>
      </c>
      <c r="E189" s="147">
        <v>0</v>
      </c>
      <c r="F189" s="147">
        <v>0</v>
      </c>
      <c r="G189" s="147">
        <v>0</v>
      </c>
      <c r="H189" s="147">
        <v>0</v>
      </c>
      <c r="I189" s="147">
        <v>0</v>
      </c>
      <c r="J189" s="147">
        <v>0</v>
      </c>
      <c r="K189" s="147">
        <v>0</v>
      </c>
      <c r="L189" s="147">
        <v>0</v>
      </c>
      <c r="M189" s="147">
        <v>0</v>
      </c>
      <c r="N189" s="147">
        <v>0</v>
      </c>
      <c r="O189" s="147">
        <v>0</v>
      </c>
      <c r="P189" s="147">
        <v>0</v>
      </c>
      <c r="Q189" s="31">
        <v>0</v>
      </c>
    </row>
    <row r="190" spans="1:19" x14ac:dyDescent="0.35">
      <c r="A190" t="str">
        <f>IF(OR(ISBLANK(VLOOKUP(B190,BigMovers!$A$2:$C$226,3,0)),ISNA(VLOOKUP(B190,BigMovers!$A$2:$C$226,3,0))),"",VLOOKUP(B190,BigMovers!$A$2:$C$226,3,0))</f>
        <v/>
      </c>
      <c r="B190" s="31" t="s">
        <v>373</v>
      </c>
      <c r="C190" s="31" t="s">
        <v>382</v>
      </c>
      <c r="D190" s="31">
        <v>65</v>
      </c>
      <c r="E190" s="147">
        <v>0</v>
      </c>
      <c r="F190" s="147">
        <v>0</v>
      </c>
      <c r="G190" s="147">
        <v>0</v>
      </c>
      <c r="H190" s="147">
        <v>0</v>
      </c>
      <c r="I190" s="147">
        <v>0</v>
      </c>
      <c r="J190" s="147">
        <v>0</v>
      </c>
      <c r="K190" s="147">
        <v>0</v>
      </c>
      <c r="L190" s="147">
        <v>0</v>
      </c>
      <c r="M190" s="147">
        <v>0</v>
      </c>
      <c r="N190" s="147">
        <v>65</v>
      </c>
      <c r="O190" s="147">
        <v>0</v>
      </c>
      <c r="P190" s="147">
        <v>0</v>
      </c>
      <c r="Q190" s="31">
        <v>0</v>
      </c>
    </row>
    <row r="191" spans="1:19" x14ac:dyDescent="0.35">
      <c r="A191" t="str">
        <f>IF(OR(ISBLANK(VLOOKUP(B191,BigMovers!$A$2:$C$226,3,0)),ISNA(VLOOKUP(B191,BigMovers!$A$2:$C$226,3,0))),"",VLOOKUP(B191,BigMovers!$A$2:$C$226,3,0))</f>
        <v/>
      </c>
      <c r="B191" s="31" t="s">
        <v>373</v>
      </c>
      <c r="C191" s="31" t="s">
        <v>383</v>
      </c>
      <c r="D191" s="31">
        <v>95</v>
      </c>
      <c r="E191" s="147">
        <v>60</v>
      </c>
      <c r="F191" s="147" t="s">
        <v>1967</v>
      </c>
      <c r="G191" s="147" t="s">
        <v>1967</v>
      </c>
      <c r="H191" s="147" t="s">
        <v>1967</v>
      </c>
      <c r="I191" s="147" t="s">
        <v>1967</v>
      </c>
      <c r="J191" s="147" t="s">
        <v>1967</v>
      </c>
      <c r="K191" s="147">
        <v>20</v>
      </c>
      <c r="L191" s="147">
        <v>0</v>
      </c>
      <c r="M191" s="147">
        <v>0</v>
      </c>
      <c r="N191" s="147">
        <v>0</v>
      </c>
      <c r="O191" s="147">
        <v>0</v>
      </c>
      <c r="P191" s="147">
        <v>0</v>
      </c>
      <c r="Q191" s="31">
        <v>0</v>
      </c>
    </row>
    <row r="192" spans="1:19" x14ac:dyDescent="0.35">
      <c r="A192" t="str">
        <f>IF(OR(ISBLANK(VLOOKUP(B192,BigMovers!$A$2:$C$226,3,0)),ISNA(VLOOKUP(B192,BigMovers!$A$2:$C$226,3,0))),"",VLOOKUP(B192,BigMovers!$A$2:$C$226,3,0))</f>
        <v/>
      </c>
      <c r="B192" s="31" t="s">
        <v>373</v>
      </c>
      <c r="C192" s="31" t="s">
        <v>386</v>
      </c>
      <c r="D192" s="31">
        <v>0</v>
      </c>
      <c r="E192" s="147">
        <v>0</v>
      </c>
      <c r="F192" s="147">
        <v>0</v>
      </c>
      <c r="G192" s="147">
        <v>0</v>
      </c>
      <c r="H192" s="147">
        <v>0</v>
      </c>
      <c r="I192" s="147">
        <v>0</v>
      </c>
      <c r="J192" s="147">
        <v>0</v>
      </c>
      <c r="K192" s="147">
        <v>0</v>
      </c>
      <c r="L192" s="147">
        <v>0</v>
      </c>
      <c r="M192" s="147">
        <v>0</v>
      </c>
      <c r="N192" s="147">
        <v>0</v>
      </c>
      <c r="O192" s="147">
        <v>0</v>
      </c>
      <c r="P192" s="147">
        <v>0</v>
      </c>
      <c r="Q192" s="31">
        <v>0</v>
      </c>
    </row>
    <row r="193" spans="1:17" x14ac:dyDescent="0.35">
      <c r="A193" t="str">
        <f>IF(OR(ISBLANK(VLOOKUP(B193,BigMovers!$A$2:$C$226,3,0)),ISNA(VLOOKUP(B193,BigMovers!$A$2:$C$226,3,0))),"",VLOOKUP(B193,BigMovers!$A$2:$C$226,3,0))</f>
        <v/>
      </c>
      <c r="B193" s="31" t="s">
        <v>373</v>
      </c>
      <c r="C193" s="31" t="s">
        <v>387</v>
      </c>
      <c r="D193" s="31">
        <v>0</v>
      </c>
      <c r="E193" s="147">
        <v>0</v>
      </c>
      <c r="F193" s="147">
        <v>0</v>
      </c>
      <c r="G193" s="147">
        <v>0</v>
      </c>
      <c r="H193" s="147">
        <v>0</v>
      </c>
      <c r="I193" s="147">
        <v>0</v>
      </c>
      <c r="J193" s="147">
        <v>0</v>
      </c>
      <c r="K193" s="147">
        <v>0</v>
      </c>
      <c r="L193" s="147">
        <v>0</v>
      </c>
      <c r="M193" s="147">
        <v>0</v>
      </c>
      <c r="N193" s="147">
        <v>0</v>
      </c>
      <c r="O193" s="147">
        <v>0</v>
      </c>
      <c r="P193" s="147">
        <v>0</v>
      </c>
      <c r="Q193" s="31">
        <v>0</v>
      </c>
    </row>
    <row r="194" spans="1:17" x14ac:dyDescent="0.35">
      <c r="A194" t="str">
        <f>IF(OR(ISBLANK(VLOOKUP(B194,BigMovers!$A$2:$C$226,3,0)),ISNA(VLOOKUP(B194,BigMovers!$A$2:$C$226,3,0))),"",VLOOKUP(B194,BigMovers!$A$2:$C$226,3,0))</f>
        <v/>
      </c>
      <c r="B194" s="31" t="s">
        <v>373</v>
      </c>
      <c r="C194" s="31" t="s">
        <v>1921</v>
      </c>
      <c r="D194" s="31">
        <v>25</v>
      </c>
      <c r="E194" s="147">
        <v>0</v>
      </c>
      <c r="F194" s="147">
        <v>0</v>
      </c>
      <c r="G194" s="147">
        <v>0</v>
      </c>
      <c r="H194" s="147">
        <v>0</v>
      </c>
      <c r="I194" s="147">
        <v>0</v>
      </c>
      <c r="J194" s="147">
        <v>0</v>
      </c>
      <c r="K194" s="147">
        <v>0</v>
      </c>
      <c r="L194" s="147">
        <v>25</v>
      </c>
      <c r="M194" s="147">
        <v>0</v>
      </c>
      <c r="N194" s="147">
        <v>0</v>
      </c>
      <c r="O194" s="147">
        <v>0</v>
      </c>
      <c r="P194" s="147">
        <v>0</v>
      </c>
      <c r="Q194" s="31">
        <v>0</v>
      </c>
    </row>
    <row r="195" spans="1:17" x14ac:dyDescent="0.35">
      <c r="A195" t="str">
        <f>IF(OR(ISBLANK(VLOOKUP(B195,BigMovers!$A$2:$C$226,3,0)),ISNA(VLOOKUP(B195,BigMovers!$A$2:$C$226,3,0))),"",VLOOKUP(B195,BigMovers!$A$2:$C$226,3,0))</f>
        <v/>
      </c>
      <c r="B195" s="31" t="s">
        <v>373</v>
      </c>
      <c r="C195" s="31" t="s">
        <v>1957</v>
      </c>
      <c r="D195" s="31">
        <v>0</v>
      </c>
      <c r="E195" s="147">
        <v>0</v>
      </c>
      <c r="F195" s="147">
        <v>0</v>
      </c>
      <c r="G195" s="147">
        <v>0</v>
      </c>
      <c r="H195" s="147">
        <v>0</v>
      </c>
      <c r="I195" s="147">
        <v>0</v>
      </c>
      <c r="J195" s="147">
        <v>0</v>
      </c>
      <c r="K195" s="147">
        <v>0</v>
      </c>
      <c r="L195" s="147">
        <v>0</v>
      </c>
      <c r="M195" s="147">
        <v>0</v>
      </c>
      <c r="N195" s="147">
        <v>0</v>
      </c>
      <c r="O195" s="147">
        <v>0</v>
      </c>
      <c r="P195" s="147">
        <v>0</v>
      </c>
      <c r="Q195" s="31">
        <v>0</v>
      </c>
    </row>
    <row r="196" spans="1:17" x14ac:dyDescent="0.35">
      <c r="A196" t="str">
        <f>IF(OR(ISBLANK(VLOOKUP(B196,BigMovers!$A$2:$C$226,3,0)),ISNA(VLOOKUP(B196,BigMovers!$A$2:$C$226,3,0))),"",VLOOKUP(B196,BigMovers!$A$2:$C$226,3,0))</f>
        <v/>
      </c>
      <c r="B196" s="31" t="s">
        <v>373</v>
      </c>
      <c r="C196" s="31" t="s">
        <v>386</v>
      </c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f t="shared" ref="Q196:Q200" si="7">ROUND(ROUND((P196/$Q$4*$R$4),0)/5,0)*5</f>
        <v>0</v>
      </c>
    </row>
    <row r="197" spans="1:17" x14ac:dyDescent="0.35">
      <c r="A197" t="str">
        <f>IF(OR(ISBLANK(VLOOKUP(B197,BigMovers!$A$2:$C$226,3,0)),ISNA(VLOOKUP(B197,BigMovers!$A$2:$C$226,3,0))),"",VLOOKUP(B197,BigMovers!$A$2:$C$226,3,0))</f>
        <v/>
      </c>
      <c r="B197" s="31" t="s">
        <v>373</v>
      </c>
      <c r="C197" s="31" t="s">
        <v>387</v>
      </c>
      <c r="D197" s="31">
        <v>0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f t="shared" si="7"/>
        <v>0</v>
      </c>
    </row>
    <row r="198" spans="1:17" x14ac:dyDescent="0.35">
      <c r="A198" t="str">
        <f>IF(OR(ISBLANK(VLOOKUP(B198,BigMovers!$A$2:$C$226,3,0)),ISNA(VLOOKUP(B198,BigMovers!$A$2:$C$226,3,0))),"",VLOOKUP(B198,BigMovers!$A$2:$C$226,3,0))</f>
        <v/>
      </c>
      <c r="B198" s="31" t="s">
        <v>373</v>
      </c>
      <c r="C198" s="31" t="s">
        <v>1955</v>
      </c>
      <c r="D198" s="31">
        <v>5</v>
      </c>
      <c r="E198" s="31">
        <v>0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0</v>
      </c>
      <c r="L198" s="31">
        <v>5</v>
      </c>
      <c r="M198" s="31">
        <v>0</v>
      </c>
      <c r="N198" s="31">
        <v>0</v>
      </c>
      <c r="O198" s="31">
        <v>0</v>
      </c>
      <c r="P198" s="31">
        <v>0</v>
      </c>
      <c r="Q198" s="31">
        <f t="shared" si="7"/>
        <v>0</v>
      </c>
    </row>
    <row r="199" spans="1:17" x14ac:dyDescent="0.35">
      <c r="A199" t="str">
        <f>IF(OR(ISBLANK(VLOOKUP(B199,BigMovers!$A$2:$C$226,3,0)),ISNA(VLOOKUP(B199,BigMovers!$A$2:$C$226,3,0))),"",VLOOKUP(B199,BigMovers!$A$2:$C$226,3,0))</f>
        <v/>
      </c>
      <c r="B199" s="31" t="s">
        <v>373</v>
      </c>
      <c r="C199" s="31" t="s">
        <v>1921</v>
      </c>
      <c r="D199" s="31">
        <v>25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25</v>
      </c>
      <c r="M199" s="31">
        <v>0</v>
      </c>
      <c r="N199" s="31">
        <v>0</v>
      </c>
      <c r="O199" s="31">
        <v>0</v>
      </c>
      <c r="P199" s="31">
        <v>0</v>
      </c>
      <c r="Q199" s="31">
        <f t="shared" si="7"/>
        <v>0</v>
      </c>
    </row>
    <row r="200" spans="1:17" x14ac:dyDescent="0.35">
      <c r="A200" t="str">
        <f>IF(OR(ISBLANK(VLOOKUP(B200,BigMovers!$A$2:$C$226,3,0)),ISNA(VLOOKUP(B200,BigMovers!$A$2:$C$226,3,0))),"",VLOOKUP(B200,BigMovers!$A$2:$C$226,3,0))</f>
        <v/>
      </c>
      <c r="B200" s="31" t="s">
        <v>373</v>
      </c>
      <c r="C200" s="31" t="s">
        <v>1957</v>
      </c>
      <c r="D200" s="31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f t="shared" si="7"/>
        <v>0</v>
      </c>
    </row>
    <row r="201" spans="1:17" x14ac:dyDescent="0.35">
      <c r="A201" s="31"/>
      <c r="B201" s="69"/>
      <c r="C201" s="69"/>
      <c r="D201" s="70"/>
      <c r="E201" s="71"/>
      <c r="F201" s="71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</row>
    <row r="202" spans="1:17" x14ac:dyDescent="0.35">
      <c r="A202" s="31"/>
      <c r="B202" s="69"/>
      <c r="C202" s="69"/>
      <c r="D202" s="70"/>
      <c r="E202" s="71"/>
      <c r="F202" s="71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</row>
    <row r="203" spans="1:17" x14ac:dyDescent="0.35">
      <c r="A203" s="31"/>
      <c r="B203" s="69"/>
      <c r="C203" s="69"/>
      <c r="D203" s="70"/>
      <c r="E203" s="71"/>
      <c r="F203" s="71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</row>
    <row r="204" spans="1:17" x14ac:dyDescent="0.35">
      <c r="A204" s="31"/>
      <c r="B204" s="69"/>
      <c r="C204" s="69"/>
      <c r="D204" s="70"/>
      <c r="E204" s="71"/>
      <c r="F204" s="71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</row>
    <row r="205" spans="1:17" x14ac:dyDescent="0.35">
      <c r="A205" s="31"/>
      <c r="B205" s="69"/>
      <c r="C205" s="69"/>
      <c r="D205" s="70"/>
      <c r="E205" s="71"/>
      <c r="F205" s="71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</row>
    <row r="206" spans="1:17" x14ac:dyDescent="0.35">
      <c r="A206" s="31"/>
      <c r="B206" s="69"/>
      <c r="C206" s="69"/>
      <c r="D206" s="70"/>
      <c r="E206" s="71"/>
      <c r="F206" s="71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</row>
    <row r="207" spans="1:17" x14ac:dyDescent="0.35">
      <c r="A207" s="31"/>
      <c r="B207" s="69"/>
      <c r="C207" s="69"/>
      <c r="D207" s="70"/>
      <c r="E207" s="71"/>
      <c r="F207" s="71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</row>
    <row r="208" spans="1:17" x14ac:dyDescent="0.35">
      <c r="A208" s="31"/>
      <c r="B208" s="69"/>
      <c r="C208" s="69"/>
      <c r="D208" s="70"/>
      <c r="E208" s="71"/>
      <c r="F208" s="71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</row>
    <row r="209" spans="1:17" x14ac:dyDescent="0.35">
      <c r="A209" s="31"/>
      <c r="B209" s="69"/>
      <c r="C209" s="69"/>
      <c r="D209" s="70"/>
      <c r="E209" s="71"/>
      <c r="F209" s="71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</row>
    <row r="210" spans="1:17" x14ac:dyDescent="0.35">
      <c r="A210" s="31"/>
      <c r="B210" s="69"/>
      <c r="C210" s="69"/>
      <c r="D210" s="70"/>
      <c r="E210" s="71"/>
      <c r="F210" s="71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</row>
    <row r="211" spans="1:17" x14ac:dyDescent="0.35">
      <c r="B211" s="4"/>
      <c r="C211" s="4"/>
      <c r="D211" s="5"/>
      <c r="E211" s="22"/>
      <c r="F211" s="22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</row>
    <row r="212" spans="1:17" x14ac:dyDescent="0.35"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17" x14ac:dyDescent="0.35"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17" x14ac:dyDescent="0.35"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17" x14ac:dyDescent="0.35"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17" x14ac:dyDescent="0.35"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17" x14ac:dyDescent="0.35"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17" x14ac:dyDescent="0.35"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17" x14ac:dyDescent="0.35"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17" x14ac:dyDescent="0.35"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17" x14ac:dyDescent="0.35"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17" x14ac:dyDescent="0.35"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17" x14ac:dyDescent="0.35"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17" x14ac:dyDescent="0.35"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</sheetData>
  <conditionalFormatting sqref="C1:C2">
    <cfRule type="cellIs" dxfId="14" priority="3" operator="equal">
      <formula>0</formula>
    </cfRule>
  </conditionalFormatting>
  <conditionalFormatting sqref="D1:O1 D2:L3 E4:P4 D5:Q5 C490:O1048576">
    <cfRule type="cellIs" dxfId="13" priority="2" operator="equal">
      <formula>0</formula>
    </cfRule>
  </conditionalFormatting>
  <conditionalFormatting sqref="P2">
    <cfRule type="cellIs" dxfId="12" priority="4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B5A24-838E-4A23-BDF8-4087CFED8851}">
  <sheetPr codeName="Feuil12"/>
  <dimension ref="A1:T486"/>
  <sheetViews>
    <sheetView workbookViewId="0">
      <selection activeCell="H24" sqref="H24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7" ht="65.25" customHeight="1" x14ac:dyDescent="0.35"/>
    <row r="2" spans="1:17" s="12" customFormat="1" ht="18" x14ac:dyDescent="0.4">
      <c r="A2" s="11" t="s">
        <v>1920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/>
    </row>
    <row r="3" spans="1:17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7" s="19" customFormat="1" ht="15" customHeight="1" x14ac:dyDescent="0.2">
      <c r="A4" s="1"/>
      <c r="B4" s="74" t="s">
        <v>1519</v>
      </c>
      <c r="C4" s="74" t="s">
        <v>0</v>
      </c>
      <c r="D4" s="80">
        <v>130753.13399200003</v>
      </c>
      <c r="E4" s="78">
        <v>10638.291010999994</v>
      </c>
      <c r="F4" s="78">
        <v>170.67655899999997</v>
      </c>
      <c r="G4" s="79">
        <v>680.54774000000009</v>
      </c>
      <c r="H4" s="79">
        <v>3073.7709449999984</v>
      </c>
      <c r="I4" s="79">
        <v>1721.1855850000006</v>
      </c>
      <c r="J4" s="79">
        <v>1153.0814500000004</v>
      </c>
      <c r="K4" s="79">
        <v>4115.805640999999</v>
      </c>
      <c r="L4" s="79">
        <v>1828.0654620000003</v>
      </c>
      <c r="M4" s="79">
        <v>673.41938500000003</v>
      </c>
      <c r="N4" s="79">
        <v>16730.000480000017</v>
      </c>
      <c r="O4" s="79">
        <v>11776</v>
      </c>
      <c r="P4" s="79">
        <v>60551.722489000036</v>
      </c>
      <c r="Q4" s="79">
        <v>1250</v>
      </c>
    </row>
    <row r="5" spans="1:17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SUMIF($A$7:$A$243,"=x",D7:D243)</f>
        <v>15580</v>
      </c>
      <c r="E5" s="77">
        <f t="shared" si="0"/>
        <v>2420</v>
      </c>
      <c r="F5" s="77">
        <f t="shared" si="0"/>
        <v>0</v>
      </c>
      <c r="G5" s="77">
        <f t="shared" si="0"/>
        <v>75</v>
      </c>
      <c r="H5" s="77">
        <f t="shared" si="0"/>
        <v>920</v>
      </c>
      <c r="I5" s="77">
        <f t="shared" si="0"/>
        <v>95</v>
      </c>
      <c r="J5" s="77">
        <f t="shared" si="0"/>
        <v>0</v>
      </c>
      <c r="K5" s="77">
        <f t="shared" si="0"/>
        <v>775</v>
      </c>
      <c r="L5" s="77">
        <f t="shared" si="0"/>
        <v>2435</v>
      </c>
      <c r="M5" s="77">
        <f t="shared" si="0"/>
        <v>505</v>
      </c>
      <c r="N5" s="77">
        <f t="shared" si="0"/>
        <v>5415</v>
      </c>
      <c r="O5" s="77">
        <f t="shared" si="0"/>
        <v>5</v>
      </c>
      <c r="P5" s="77">
        <f t="shared" si="0"/>
        <v>0</v>
      </c>
      <c r="Q5" s="77">
        <f t="shared" si="0"/>
        <v>2270</v>
      </c>
    </row>
    <row r="6" spans="1:17" x14ac:dyDescent="0.35">
      <c r="A6" s="2"/>
      <c r="B6" s="2" t="s">
        <v>1</v>
      </c>
      <c r="C6" s="2" t="s">
        <v>1950</v>
      </c>
      <c r="D6" s="3">
        <f>SUM(D7:D66)</f>
        <v>74865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3">
        <f>SUM(Q7:Q66)</f>
        <v>64535</v>
      </c>
    </row>
    <row r="7" spans="1:17" x14ac:dyDescent="0.35">
      <c r="A7" t="str">
        <f>IF(OR(ISBLANK(VLOOKUP(B7,BigMovers!$A$2:$C$226,3,0)),ISNA(VLOOKUP(B7,BigMovers!$A$2:$C$226,3,0))),"",VLOOKUP(B7,BigMovers!$A$2:$C$226,3,0))</f>
        <v>x</v>
      </c>
      <c r="B7" s="4" t="s">
        <v>3</v>
      </c>
      <c r="C7" s="4" t="s">
        <v>1581</v>
      </c>
      <c r="D7" s="5">
        <v>1605</v>
      </c>
      <c r="E7" s="137">
        <v>0</v>
      </c>
      <c r="F7" s="137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23">
        <v>1605</v>
      </c>
    </row>
    <row r="8" spans="1:17" x14ac:dyDescent="0.35">
      <c r="A8" t="str">
        <f>IF(OR(ISBLANK(VLOOKUP(B8,BigMovers!$A$2:$C$226,3,0)),ISNA(VLOOKUP(B8,BigMovers!$A$2:$C$226,3,0))),"",VLOOKUP(B8,BigMovers!$A$2:$C$226,3,0))</f>
        <v>x</v>
      </c>
      <c r="B8" s="6" t="s">
        <v>5</v>
      </c>
      <c r="C8" s="6" t="s">
        <v>1583</v>
      </c>
      <c r="D8" s="7">
        <v>30</v>
      </c>
      <c r="E8" s="138">
        <v>0</v>
      </c>
      <c r="F8" s="138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25</v>
      </c>
      <c r="N8" s="134">
        <v>0</v>
      </c>
      <c r="O8" s="134">
        <v>0</v>
      </c>
      <c r="P8" s="134">
        <v>0</v>
      </c>
      <c r="Q8" s="24">
        <v>10</v>
      </c>
    </row>
    <row r="9" spans="1:17" x14ac:dyDescent="0.35">
      <c r="A9" t="str">
        <f>IF(OR(ISBLANK(VLOOKUP(B9,BigMovers!$A$2:$C$226,3,0)),ISNA(VLOOKUP(B9,BigMovers!$A$2:$C$226,3,0))),"",VLOOKUP(B9,BigMovers!$A$2:$C$226,3,0))</f>
        <v/>
      </c>
      <c r="B9" s="4" t="s">
        <v>9</v>
      </c>
      <c r="C9" s="4" t="s">
        <v>1586</v>
      </c>
      <c r="D9" s="5">
        <v>41730</v>
      </c>
      <c r="E9" s="137">
        <v>0</v>
      </c>
      <c r="F9" s="137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23">
        <v>41730</v>
      </c>
    </row>
    <row r="10" spans="1:17" x14ac:dyDescent="0.35">
      <c r="A10" t="str">
        <f>IF(OR(ISBLANK(VLOOKUP(B10,BigMovers!$A$2:$C$226,3,0)),ISNA(VLOOKUP(B10,BigMovers!$A$2:$C$226,3,0))),"",VLOOKUP(B10,BigMovers!$A$2:$C$226,3,0))</f>
        <v/>
      </c>
      <c r="B10" s="6" t="s">
        <v>339</v>
      </c>
      <c r="C10" s="6" t="s">
        <v>1588</v>
      </c>
      <c r="D10" s="7">
        <v>5215</v>
      </c>
      <c r="E10" s="138">
        <v>0</v>
      </c>
      <c r="F10" s="138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24">
        <v>5215</v>
      </c>
    </row>
    <row r="11" spans="1:17" x14ac:dyDescent="0.35">
      <c r="A11" t="str">
        <f>IF(OR(ISBLANK(VLOOKUP(B11,BigMovers!$A$2:$C$226,3,0)),ISNA(VLOOKUP(B11,BigMovers!$A$2:$C$226,3,0))),"",VLOOKUP(B11,BigMovers!$A$2:$C$226,3,0))</f>
        <v/>
      </c>
      <c r="B11" s="4" t="s">
        <v>11</v>
      </c>
      <c r="C11" s="4" t="s">
        <v>1590</v>
      </c>
      <c r="D11" s="5">
        <v>2450</v>
      </c>
      <c r="E11" s="137">
        <v>0</v>
      </c>
      <c r="F11" s="137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23">
        <v>2450</v>
      </c>
    </row>
    <row r="12" spans="1:17" x14ac:dyDescent="0.35">
      <c r="A12" t="str">
        <f>IF(OR(ISBLANK(VLOOKUP(B12,BigMovers!$A$2:$C$226,3,0)),ISNA(VLOOKUP(B12,BigMovers!$A$2:$C$226,3,0))),"",VLOOKUP(B12,BigMovers!$A$2:$C$226,3,0))</f>
        <v/>
      </c>
      <c r="B12" s="6" t="s">
        <v>13</v>
      </c>
      <c r="C12" s="6" t="s">
        <v>1593</v>
      </c>
      <c r="D12" s="7">
        <v>10</v>
      </c>
      <c r="E12" s="138">
        <v>0</v>
      </c>
      <c r="F12" s="138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10</v>
      </c>
      <c r="N12" s="134">
        <v>0</v>
      </c>
      <c r="O12" s="134">
        <v>0</v>
      </c>
      <c r="P12" s="134">
        <v>0</v>
      </c>
      <c r="Q12" s="24">
        <v>0</v>
      </c>
    </row>
    <row r="13" spans="1:17" x14ac:dyDescent="0.35">
      <c r="A13" t="str">
        <f>IF(OR(ISBLANK(VLOOKUP(B13,BigMovers!$A$2:$C$226,3,0)),ISNA(VLOOKUP(B13,BigMovers!$A$2:$C$226,3,0))),"",VLOOKUP(B13,BigMovers!$A$2:$C$226,3,0))</f>
        <v/>
      </c>
      <c r="B13" s="4" t="s">
        <v>14</v>
      </c>
      <c r="C13" s="4" t="s">
        <v>1595</v>
      </c>
      <c r="D13" s="5">
        <v>585</v>
      </c>
      <c r="E13" s="137">
        <v>0</v>
      </c>
      <c r="F13" s="137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570</v>
      </c>
      <c r="N13" s="132">
        <v>0</v>
      </c>
      <c r="O13" s="132">
        <v>0</v>
      </c>
      <c r="P13" s="132">
        <v>0</v>
      </c>
      <c r="Q13" s="23">
        <v>0</v>
      </c>
    </row>
    <row r="14" spans="1:17" x14ac:dyDescent="0.35">
      <c r="A14" t="str">
        <f>IF(OR(ISBLANK(VLOOKUP(B14,BigMovers!$A$2:$C$226,3,0)),ISNA(VLOOKUP(B14,BigMovers!$A$2:$C$226,3,0))),"",VLOOKUP(B14,BigMovers!$A$2:$C$226,3,0))</f>
        <v/>
      </c>
      <c r="B14" s="6" t="s">
        <v>16</v>
      </c>
      <c r="C14" s="6" t="s">
        <v>1596</v>
      </c>
      <c r="D14" s="7">
        <v>3830</v>
      </c>
      <c r="E14" s="138">
        <v>0</v>
      </c>
      <c r="F14" s="138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 t="s">
        <v>1967</v>
      </c>
      <c r="M14" s="134">
        <v>2060</v>
      </c>
      <c r="N14" s="134">
        <v>0</v>
      </c>
      <c r="O14" s="134">
        <v>0</v>
      </c>
      <c r="P14" s="134">
        <v>0</v>
      </c>
      <c r="Q14" s="24">
        <v>1750</v>
      </c>
    </row>
    <row r="15" spans="1:17" x14ac:dyDescent="0.35">
      <c r="A15" t="str">
        <f>IF(OR(ISBLANK(VLOOKUP(B15,BigMovers!$A$2:$C$226,3,0)),ISNA(VLOOKUP(B15,BigMovers!$A$2:$C$226,3,0))),"",VLOOKUP(B15,BigMovers!$A$2:$C$226,3,0))</f>
        <v/>
      </c>
      <c r="B15" s="4" t="s">
        <v>18</v>
      </c>
      <c r="C15" s="4" t="s">
        <v>1598</v>
      </c>
      <c r="D15" s="5">
        <v>245</v>
      </c>
      <c r="E15" s="137">
        <v>0</v>
      </c>
      <c r="F15" s="137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23">
        <v>245</v>
      </c>
    </row>
    <row r="16" spans="1:17" x14ac:dyDescent="0.35">
      <c r="A16" t="str">
        <f>IF(OR(ISBLANK(VLOOKUP(B16,BigMovers!$A$2:$C$226,3,0)),ISNA(VLOOKUP(B16,BigMovers!$A$2:$C$226,3,0))),"",VLOOKUP(B16,BigMovers!$A$2:$C$226,3,0))</f>
        <v>x</v>
      </c>
      <c r="B16" s="6" t="s">
        <v>20</v>
      </c>
      <c r="C16" s="6" t="s">
        <v>1004</v>
      </c>
      <c r="D16" s="7">
        <v>55</v>
      </c>
      <c r="E16" s="138" t="s">
        <v>1967</v>
      </c>
      <c r="F16" s="138">
        <v>0</v>
      </c>
      <c r="G16" s="134">
        <v>0</v>
      </c>
      <c r="H16" s="134" t="s">
        <v>1967</v>
      </c>
      <c r="I16" s="134" t="s">
        <v>1967</v>
      </c>
      <c r="J16" s="134" t="s">
        <v>1967</v>
      </c>
      <c r="K16" s="134" t="s">
        <v>1967</v>
      </c>
      <c r="L16" s="134" t="s">
        <v>1967</v>
      </c>
      <c r="M16" s="134">
        <v>25</v>
      </c>
      <c r="N16" s="134">
        <v>0</v>
      </c>
      <c r="O16" s="134">
        <v>0</v>
      </c>
      <c r="P16" s="134">
        <v>0</v>
      </c>
      <c r="Q16" s="24">
        <v>25</v>
      </c>
    </row>
    <row r="17" spans="1:17" x14ac:dyDescent="0.35">
      <c r="A17" t="str">
        <f>IF(OR(ISBLANK(VLOOKUP(B17,BigMovers!$A$2:$C$226,3,0)),ISNA(VLOOKUP(B17,BigMovers!$A$2:$C$226,3,0))),"",VLOOKUP(B17,BigMovers!$A$2:$C$226,3,0))</f>
        <v>x</v>
      </c>
      <c r="B17" s="4" t="s">
        <v>22</v>
      </c>
      <c r="C17" s="4" t="s">
        <v>1005</v>
      </c>
      <c r="D17" s="5">
        <v>655</v>
      </c>
      <c r="E17" s="137">
        <v>395</v>
      </c>
      <c r="F17" s="137" t="s">
        <v>1967</v>
      </c>
      <c r="G17" s="132" t="s">
        <v>1967</v>
      </c>
      <c r="H17" s="132">
        <v>45</v>
      </c>
      <c r="I17" s="132">
        <v>35</v>
      </c>
      <c r="J17" s="132" t="s">
        <v>1967</v>
      </c>
      <c r="K17" s="132">
        <v>125</v>
      </c>
      <c r="L17" s="132" t="s">
        <v>1967</v>
      </c>
      <c r="M17" s="132">
        <v>0</v>
      </c>
      <c r="N17" s="132" t="s">
        <v>1967</v>
      </c>
      <c r="O17" s="132" t="s">
        <v>1967</v>
      </c>
      <c r="P17" s="132">
        <v>0</v>
      </c>
      <c r="Q17" s="23">
        <v>0</v>
      </c>
    </row>
    <row r="18" spans="1:17" x14ac:dyDescent="0.35">
      <c r="A18" t="str">
        <f>IF(OR(ISBLANK(VLOOKUP(B18,BigMovers!$A$2:$C$226,3,0)),ISNA(VLOOKUP(B18,BigMovers!$A$2:$C$226,3,0))),"",VLOOKUP(B18,BigMovers!$A$2:$C$226,3,0))</f>
        <v>x</v>
      </c>
      <c r="B18" s="6" t="s">
        <v>24</v>
      </c>
      <c r="C18" s="6" t="s">
        <v>1012</v>
      </c>
      <c r="D18" s="7">
        <v>135</v>
      </c>
      <c r="E18" s="138">
        <v>50</v>
      </c>
      <c r="F18" s="138">
        <v>0</v>
      </c>
      <c r="G18" s="134" t="s">
        <v>1967</v>
      </c>
      <c r="H18" s="134">
        <v>5</v>
      </c>
      <c r="I18" s="134" t="s">
        <v>1967</v>
      </c>
      <c r="J18" s="134" t="s">
        <v>1967</v>
      </c>
      <c r="K18" s="134">
        <v>15</v>
      </c>
      <c r="L18" s="134">
        <v>55</v>
      </c>
      <c r="M18" s="134" t="s">
        <v>1967</v>
      </c>
      <c r="N18" s="134">
        <v>0</v>
      </c>
      <c r="O18" s="134">
        <v>0</v>
      </c>
      <c r="P18" s="134">
        <v>0</v>
      </c>
      <c r="Q18" s="24">
        <v>0</v>
      </c>
    </row>
    <row r="19" spans="1:17" x14ac:dyDescent="0.35">
      <c r="A19" t="str">
        <f>IF(OR(ISBLANK(VLOOKUP(B19,BigMovers!$A$2:$C$226,3,0)),ISNA(VLOOKUP(B19,BigMovers!$A$2:$C$226,3,0))),"",VLOOKUP(B19,BigMovers!$A$2:$C$226,3,0))</f>
        <v/>
      </c>
      <c r="B19" s="4" t="s">
        <v>28</v>
      </c>
      <c r="C19" s="4" t="s">
        <v>1014</v>
      </c>
      <c r="D19" s="5">
        <v>15</v>
      </c>
      <c r="E19" s="137">
        <v>0</v>
      </c>
      <c r="F19" s="137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23">
        <v>15</v>
      </c>
    </row>
    <row r="20" spans="1:17" x14ac:dyDescent="0.35">
      <c r="A20" t="str">
        <f>IF(OR(ISBLANK(VLOOKUP(B20,BigMovers!$A$2:$C$226,3,0)),ISNA(VLOOKUP(B20,BigMovers!$A$2:$C$226,3,0))),"",VLOOKUP(B20,BigMovers!$A$2:$C$226,3,0))</f>
        <v>x</v>
      </c>
      <c r="B20" s="6" t="s">
        <v>30</v>
      </c>
      <c r="C20" s="6" t="s">
        <v>1015</v>
      </c>
      <c r="D20" s="7">
        <v>10</v>
      </c>
      <c r="E20" s="138">
        <v>5</v>
      </c>
      <c r="F20" s="138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24">
        <v>0</v>
      </c>
    </row>
    <row r="21" spans="1:17" x14ac:dyDescent="0.35">
      <c r="A21" t="str">
        <f>IF(OR(ISBLANK(VLOOKUP(B21,BigMovers!$A$2:$C$226,3,0)),ISNA(VLOOKUP(B21,BigMovers!$A$2:$C$226,3,0))),"",VLOOKUP(B21,BigMovers!$A$2:$C$226,3,0))</f>
        <v/>
      </c>
      <c r="B21" s="4" t="s">
        <v>32</v>
      </c>
      <c r="C21" s="4" t="s">
        <v>1016</v>
      </c>
      <c r="D21" s="5">
        <v>1120</v>
      </c>
      <c r="E21" s="137">
        <v>660</v>
      </c>
      <c r="F21" s="137" t="s">
        <v>1967</v>
      </c>
      <c r="G21" s="132" t="s">
        <v>1967</v>
      </c>
      <c r="H21" s="132">
        <v>165</v>
      </c>
      <c r="I21" s="132">
        <v>50</v>
      </c>
      <c r="J21" s="132" t="s">
        <v>1967</v>
      </c>
      <c r="K21" s="132">
        <v>155</v>
      </c>
      <c r="L21" s="132">
        <v>45</v>
      </c>
      <c r="M21" s="132" t="s">
        <v>1967</v>
      </c>
      <c r="N21" s="132" t="s">
        <v>1967</v>
      </c>
      <c r="O21" s="132">
        <v>0</v>
      </c>
      <c r="P21" s="132">
        <v>0</v>
      </c>
      <c r="Q21" s="23">
        <v>0</v>
      </c>
    </row>
    <row r="22" spans="1:17" x14ac:dyDescent="0.35">
      <c r="A22" t="str">
        <f>IF(OR(ISBLANK(VLOOKUP(B22,BigMovers!$A$2:$C$226,3,0)),ISNA(VLOOKUP(B22,BigMovers!$A$2:$C$226,3,0))),"",VLOOKUP(B22,BigMovers!$A$2:$C$226,3,0))</f>
        <v>x</v>
      </c>
      <c r="B22" s="6" t="s">
        <v>34</v>
      </c>
      <c r="C22" s="6" t="s">
        <v>1017</v>
      </c>
      <c r="D22" s="7">
        <v>640</v>
      </c>
      <c r="E22" s="138">
        <v>320</v>
      </c>
      <c r="F22" s="138" t="s">
        <v>1967</v>
      </c>
      <c r="G22" s="134">
        <v>0</v>
      </c>
      <c r="H22" s="134" t="s">
        <v>1967</v>
      </c>
      <c r="I22" s="134" t="s">
        <v>1967</v>
      </c>
      <c r="J22" s="134" t="s">
        <v>1967</v>
      </c>
      <c r="K22" s="134">
        <v>60</v>
      </c>
      <c r="L22" s="134">
        <v>125</v>
      </c>
      <c r="M22" s="134">
        <v>0</v>
      </c>
      <c r="N22" s="134" t="s">
        <v>1967</v>
      </c>
      <c r="O22" s="134">
        <v>0</v>
      </c>
      <c r="P22" s="134">
        <v>0</v>
      </c>
      <c r="Q22" s="24">
        <v>100</v>
      </c>
    </row>
    <row r="23" spans="1:17" x14ac:dyDescent="0.35">
      <c r="A23" t="str">
        <f>IF(OR(ISBLANK(VLOOKUP(B23,BigMovers!$A$2:$C$226,3,0)),ISNA(VLOOKUP(B23,BigMovers!$A$2:$C$226,3,0))),"",VLOOKUP(B23,BigMovers!$A$2:$C$226,3,0))</f>
        <v/>
      </c>
      <c r="B23" s="4" t="s">
        <v>36</v>
      </c>
      <c r="C23" s="4" t="s">
        <v>1021</v>
      </c>
      <c r="D23" s="5">
        <v>0</v>
      </c>
      <c r="E23" s="137">
        <v>0</v>
      </c>
      <c r="F23" s="137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23">
        <v>0</v>
      </c>
    </row>
    <row r="24" spans="1:17" x14ac:dyDescent="0.35">
      <c r="A24" t="str">
        <f>IF(OR(ISBLANK(VLOOKUP(B24,BigMovers!$A$2:$C$226,3,0)),ISNA(VLOOKUP(B24,BigMovers!$A$2:$C$226,3,0))),"",VLOOKUP(B24,BigMovers!$A$2:$C$226,3,0))</f>
        <v>x</v>
      </c>
      <c r="B24" s="6" t="s">
        <v>38</v>
      </c>
      <c r="C24" s="6" t="s">
        <v>1606</v>
      </c>
      <c r="D24" s="7">
        <v>255</v>
      </c>
      <c r="E24" s="138">
        <v>0</v>
      </c>
      <c r="F24" s="138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135</v>
      </c>
      <c r="N24" s="134">
        <v>0</v>
      </c>
      <c r="O24" s="134">
        <v>0</v>
      </c>
      <c r="P24" s="134">
        <v>0</v>
      </c>
      <c r="Q24" s="24">
        <v>115</v>
      </c>
    </row>
    <row r="25" spans="1:17" x14ac:dyDescent="0.35">
      <c r="A25" t="str">
        <f>IF(OR(ISBLANK(VLOOKUP(B25,BigMovers!$A$2:$C$226,3,0)),ISNA(VLOOKUP(B25,BigMovers!$A$2:$C$226,3,0))),"",VLOOKUP(B25,BigMovers!$A$2:$C$226,3,0))</f>
        <v/>
      </c>
      <c r="B25" s="4" t="s">
        <v>40</v>
      </c>
      <c r="C25" s="4" t="s">
        <v>1607</v>
      </c>
      <c r="D25" s="5">
        <v>410</v>
      </c>
      <c r="E25" s="137">
        <v>0</v>
      </c>
      <c r="F25" s="137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23">
        <v>410</v>
      </c>
    </row>
    <row r="26" spans="1:17" x14ac:dyDescent="0.35">
      <c r="A26" t="str">
        <f>IF(OR(ISBLANK(VLOOKUP(B26,BigMovers!$A$2:$C$226,3,0)),ISNA(VLOOKUP(B26,BigMovers!$A$2:$C$226,3,0))),"",VLOOKUP(B26,BigMovers!$A$2:$C$226,3,0))</f>
        <v/>
      </c>
      <c r="B26" s="6" t="s">
        <v>42</v>
      </c>
      <c r="C26" s="6" t="s">
        <v>1026</v>
      </c>
      <c r="D26" s="7">
        <v>25</v>
      </c>
      <c r="E26" s="138">
        <v>0</v>
      </c>
      <c r="F26" s="138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24">
        <v>25</v>
      </c>
    </row>
    <row r="27" spans="1:17" x14ac:dyDescent="0.35">
      <c r="A27" t="str">
        <f>IF(OR(ISBLANK(VLOOKUP(B27,BigMovers!$A$2:$C$226,3,0)),ISNA(VLOOKUP(B27,BigMovers!$A$2:$C$226,3,0))),"",VLOOKUP(B27,BigMovers!$A$2:$C$226,3,0))</f>
        <v/>
      </c>
      <c r="B27" s="4" t="s">
        <v>44</v>
      </c>
      <c r="C27" s="4" t="s">
        <v>1609</v>
      </c>
      <c r="D27" s="5">
        <v>310</v>
      </c>
      <c r="E27" s="137">
        <v>0</v>
      </c>
      <c r="F27" s="137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 t="s">
        <v>1967</v>
      </c>
      <c r="M27" s="132">
        <v>0</v>
      </c>
      <c r="N27" s="132">
        <v>0</v>
      </c>
      <c r="O27" s="132">
        <v>0</v>
      </c>
      <c r="P27" s="132">
        <v>0</v>
      </c>
      <c r="Q27" s="23">
        <v>310</v>
      </c>
    </row>
    <row r="28" spans="1:17" x14ac:dyDescent="0.35">
      <c r="A28" t="str">
        <f>IF(OR(ISBLANK(VLOOKUP(B28,BigMovers!$A$2:$C$226,3,0)),ISNA(VLOOKUP(B28,BigMovers!$A$2:$C$226,3,0))),"",VLOOKUP(B28,BigMovers!$A$2:$C$226,3,0))</f>
        <v/>
      </c>
      <c r="B28" s="6" t="s">
        <v>46</v>
      </c>
      <c r="C28" s="6" t="s">
        <v>1611</v>
      </c>
      <c r="D28" s="7">
        <v>1445</v>
      </c>
      <c r="E28" s="138">
        <v>730</v>
      </c>
      <c r="F28" s="138" t="s">
        <v>1967</v>
      </c>
      <c r="G28" s="134">
        <v>40</v>
      </c>
      <c r="H28" s="134">
        <v>100</v>
      </c>
      <c r="I28" s="134">
        <v>105</v>
      </c>
      <c r="J28" s="134" t="s">
        <v>1967</v>
      </c>
      <c r="K28" s="134">
        <v>345</v>
      </c>
      <c r="L28" s="134" t="s">
        <v>1967</v>
      </c>
      <c r="M28" s="134">
        <v>0</v>
      </c>
      <c r="N28" s="134" t="s">
        <v>1967</v>
      </c>
      <c r="O28" s="134" t="s">
        <v>1967</v>
      </c>
      <c r="P28" s="134">
        <v>0</v>
      </c>
      <c r="Q28" s="24">
        <v>0</v>
      </c>
    </row>
    <row r="29" spans="1:17" x14ac:dyDescent="0.35">
      <c r="A29" t="str">
        <f>IF(OR(ISBLANK(VLOOKUP(B29,BigMovers!$A$2:$C$226,3,0)),ISNA(VLOOKUP(B29,BigMovers!$A$2:$C$226,3,0))),"",VLOOKUP(B29,BigMovers!$A$2:$C$226,3,0))</f>
        <v/>
      </c>
      <c r="B29" s="4" t="s">
        <v>520</v>
      </c>
      <c r="C29" s="4" t="s">
        <v>1614</v>
      </c>
      <c r="D29" s="5">
        <v>10</v>
      </c>
      <c r="E29" s="137">
        <v>0</v>
      </c>
      <c r="F29" s="137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23">
        <v>10</v>
      </c>
    </row>
    <row r="30" spans="1:17" x14ac:dyDescent="0.35">
      <c r="A30" t="str">
        <f>IF(OR(ISBLANK(VLOOKUP(B30,BigMovers!$A$2:$C$226,3,0)),ISNA(VLOOKUP(B30,BigMovers!$A$2:$C$226,3,0))),"",VLOOKUP(B30,BigMovers!$A$2:$C$226,3,0))</f>
        <v/>
      </c>
      <c r="B30" s="6" t="s">
        <v>341</v>
      </c>
      <c r="C30" s="6" t="s">
        <v>1631</v>
      </c>
      <c r="D30" s="7">
        <v>0</v>
      </c>
      <c r="E30" s="138">
        <v>0</v>
      </c>
      <c r="F30" s="138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24">
        <v>0</v>
      </c>
    </row>
    <row r="31" spans="1:17" x14ac:dyDescent="0.35">
      <c r="A31" t="str">
        <f>IF(OR(ISBLANK(VLOOKUP(B31,BigMovers!$A$2:$C$226,3,0)),ISNA(VLOOKUP(B31,BigMovers!$A$2:$C$226,3,0))),"",VLOOKUP(B31,BigMovers!$A$2:$C$226,3,0))</f>
        <v/>
      </c>
      <c r="B31" s="4" t="s">
        <v>48</v>
      </c>
      <c r="C31" s="4" t="s">
        <v>1069</v>
      </c>
      <c r="D31" s="5">
        <v>95</v>
      </c>
      <c r="E31" s="137">
        <v>0</v>
      </c>
      <c r="F31" s="137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15</v>
      </c>
      <c r="N31" s="132">
        <v>0</v>
      </c>
      <c r="O31" s="132">
        <v>0</v>
      </c>
      <c r="P31" s="132">
        <v>0</v>
      </c>
      <c r="Q31" s="23">
        <v>80</v>
      </c>
    </row>
    <row r="32" spans="1:17" x14ac:dyDescent="0.35">
      <c r="A32" t="str">
        <f>IF(OR(ISBLANK(VLOOKUP(B32,BigMovers!$A$2:$C$226,3,0)),ISNA(VLOOKUP(B32,BigMovers!$A$2:$C$226,3,0))),"",VLOOKUP(B32,BigMovers!$A$2:$C$226,3,0))</f>
        <v/>
      </c>
      <c r="B32" s="6" t="s">
        <v>343</v>
      </c>
      <c r="C32" s="6" t="s">
        <v>1641</v>
      </c>
      <c r="D32" s="7">
        <v>5</v>
      </c>
      <c r="E32" s="138">
        <v>0</v>
      </c>
      <c r="F32" s="138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24">
        <v>5</v>
      </c>
    </row>
    <row r="33" spans="1:17" x14ac:dyDescent="0.35">
      <c r="A33" t="str">
        <f>IF(OR(ISBLANK(VLOOKUP(B33,BigMovers!$A$2:$C$226,3,0)),ISNA(VLOOKUP(B33,BigMovers!$A$2:$C$226,3,0))),"",VLOOKUP(B33,BigMovers!$A$2:$C$226,3,0))</f>
        <v>x</v>
      </c>
      <c r="B33" s="4" t="s">
        <v>50</v>
      </c>
      <c r="C33" s="4" t="s">
        <v>1072</v>
      </c>
      <c r="D33" s="5">
        <v>145</v>
      </c>
      <c r="E33" s="137">
        <v>0</v>
      </c>
      <c r="F33" s="137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55</v>
      </c>
      <c r="N33" s="132">
        <v>0</v>
      </c>
      <c r="O33" s="132">
        <v>0</v>
      </c>
      <c r="P33" s="132">
        <v>0</v>
      </c>
      <c r="Q33" s="23">
        <v>90</v>
      </c>
    </row>
    <row r="34" spans="1:17" x14ac:dyDescent="0.35">
      <c r="A34" t="str">
        <f>IF(OR(ISBLANK(VLOOKUP(B34,BigMovers!$A$2:$C$226,3,0)),ISNA(VLOOKUP(B34,BigMovers!$A$2:$C$226,3,0))),"",VLOOKUP(B34,BigMovers!$A$2:$C$226,3,0))</f>
        <v>x</v>
      </c>
      <c r="B34" s="6" t="s">
        <v>52</v>
      </c>
      <c r="C34" s="6" t="s">
        <v>1073</v>
      </c>
      <c r="D34" s="7">
        <v>30</v>
      </c>
      <c r="E34" s="138">
        <v>15</v>
      </c>
      <c r="F34" s="138">
        <v>0</v>
      </c>
      <c r="G34" s="134">
        <v>0</v>
      </c>
      <c r="H34" s="134">
        <v>10</v>
      </c>
      <c r="I34" s="134">
        <v>0</v>
      </c>
      <c r="J34" s="134">
        <v>0</v>
      </c>
      <c r="K34" s="134">
        <v>5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24">
        <v>0</v>
      </c>
    </row>
    <row r="35" spans="1:17" x14ac:dyDescent="0.35">
      <c r="A35" t="str">
        <f>IF(OR(ISBLANK(VLOOKUP(B35,BigMovers!$A$2:$C$226,3,0)),ISNA(VLOOKUP(B35,BigMovers!$A$2:$C$226,3,0))),"",VLOOKUP(B35,BigMovers!$A$2:$C$226,3,0))</f>
        <v/>
      </c>
      <c r="B35" s="4" t="s">
        <v>54</v>
      </c>
      <c r="C35" s="4" t="s">
        <v>1642</v>
      </c>
      <c r="D35" s="5">
        <v>170</v>
      </c>
      <c r="E35" s="137">
        <v>0</v>
      </c>
      <c r="F35" s="137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170</v>
      </c>
      <c r="N35" s="132">
        <v>0</v>
      </c>
      <c r="O35" s="132">
        <v>0</v>
      </c>
      <c r="P35" s="132">
        <v>0</v>
      </c>
      <c r="Q35" s="23">
        <v>0</v>
      </c>
    </row>
    <row r="36" spans="1:17" x14ac:dyDescent="0.35">
      <c r="A36" t="str">
        <f>IF(OR(ISBLANK(VLOOKUP(B36,BigMovers!$A$2:$C$226,3,0)),ISNA(VLOOKUP(B36,BigMovers!$A$2:$C$226,3,0))),"",VLOOKUP(B36,BigMovers!$A$2:$C$226,3,0))</f>
        <v>x</v>
      </c>
      <c r="B36" s="6" t="s">
        <v>344</v>
      </c>
      <c r="C36" s="6" t="s">
        <v>1078</v>
      </c>
      <c r="D36" s="7">
        <v>20</v>
      </c>
      <c r="E36" s="138">
        <v>10</v>
      </c>
      <c r="F36" s="138">
        <v>0</v>
      </c>
      <c r="G36" s="134">
        <v>0</v>
      </c>
      <c r="H36" s="134">
        <v>5</v>
      </c>
      <c r="I36" s="134">
        <v>5</v>
      </c>
      <c r="J36" s="134" t="s">
        <v>1967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24">
        <v>0</v>
      </c>
    </row>
    <row r="37" spans="1:17" x14ac:dyDescent="0.35">
      <c r="A37" t="str">
        <f>IF(OR(ISBLANK(VLOOKUP(B37,BigMovers!$A$2:$C$226,3,0)),ISNA(VLOOKUP(B37,BigMovers!$A$2:$C$226,3,0))),"",VLOOKUP(B37,BigMovers!$A$2:$C$226,3,0))</f>
        <v/>
      </c>
      <c r="B37" s="4" t="s">
        <v>345</v>
      </c>
      <c r="C37" s="4" t="s">
        <v>1081</v>
      </c>
      <c r="D37" s="5">
        <v>140</v>
      </c>
      <c r="E37" s="137">
        <v>10</v>
      </c>
      <c r="F37" s="137">
        <v>0</v>
      </c>
      <c r="G37" s="132">
        <v>0</v>
      </c>
      <c r="H37" s="132">
        <v>10</v>
      </c>
      <c r="I37" s="132" t="s">
        <v>1967</v>
      </c>
      <c r="J37" s="132">
        <v>0</v>
      </c>
      <c r="K37" s="132" t="s">
        <v>1967</v>
      </c>
      <c r="L37" s="132">
        <v>20</v>
      </c>
      <c r="M37" s="132">
        <v>0</v>
      </c>
      <c r="N37" s="132">
        <v>0</v>
      </c>
      <c r="O37" s="132">
        <v>0</v>
      </c>
      <c r="P37" s="132">
        <v>0</v>
      </c>
      <c r="Q37" s="23">
        <v>100</v>
      </c>
    </row>
    <row r="38" spans="1:17" x14ac:dyDescent="0.35">
      <c r="A38" t="str">
        <f>IF(OR(ISBLANK(VLOOKUP(B38,BigMovers!$A$2:$C$226,3,0)),ISNA(VLOOKUP(B38,BigMovers!$A$2:$C$226,3,0))),"",VLOOKUP(B38,BigMovers!$A$2:$C$226,3,0))</f>
        <v/>
      </c>
      <c r="B38" s="6" t="s">
        <v>56</v>
      </c>
      <c r="C38" s="6" t="s">
        <v>1646</v>
      </c>
      <c r="D38" s="7">
        <v>85</v>
      </c>
      <c r="E38" s="138">
        <v>0</v>
      </c>
      <c r="F38" s="138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40</v>
      </c>
      <c r="M38" s="134">
        <v>0</v>
      </c>
      <c r="N38" s="134">
        <v>0</v>
      </c>
      <c r="O38" s="134">
        <v>0</v>
      </c>
      <c r="P38" s="134">
        <v>0</v>
      </c>
      <c r="Q38" s="24">
        <v>40</v>
      </c>
    </row>
    <row r="39" spans="1:17" x14ac:dyDescent="0.35">
      <c r="A39" t="str">
        <f>IF(OR(ISBLANK(VLOOKUP(B39,BigMovers!$A$2:$C$226,3,0)),ISNA(VLOOKUP(B39,BigMovers!$A$2:$C$226,3,0))),"",VLOOKUP(B39,BigMovers!$A$2:$C$226,3,0))</f>
        <v/>
      </c>
      <c r="B39" s="4" t="s">
        <v>57</v>
      </c>
      <c r="C39" s="4" t="s">
        <v>1944</v>
      </c>
      <c r="D39" s="5">
        <v>165</v>
      </c>
      <c r="E39" s="137">
        <v>0</v>
      </c>
      <c r="F39" s="137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23">
        <v>165</v>
      </c>
    </row>
    <row r="40" spans="1:17" x14ac:dyDescent="0.35">
      <c r="A40" t="str">
        <f>IF(OR(ISBLANK(VLOOKUP(B40,BigMovers!$A$2:$C$226,3,0)),ISNA(VLOOKUP(B40,BigMovers!$A$2:$C$226,3,0))),"",VLOOKUP(B40,BigMovers!$A$2:$C$226,3,0))</f>
        <v/>
      </c>
      <c r="B40" s="6" t="s">
        <v>346</v>
      </c>
      <c r="C40" s="6" t="s">
        <v>347</v>
      </c>
      <c r="D40" s="7">
        <v>135</v>
      </c>
      <c r="E40" s="138">
        <v>0</v>
      </c>
      <c r="F40" s="138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135</v>
      </c>
      <c r="N40" s="134">
        <v>0</v>
      </c>
      <c r="O40" s="134">
        <v>0</v>
      </c>
      <c r="P40" s="134">
        <v>0</v>
      </c>
      <c r="Q40" s="24">
        <v>0</v>
      </c>
    </row>
    <row r="41" spans="1:17" x14ac:dyDescent="0.35">
      <c r="A41" t="str">
        <f>IF(OR(ISBLANK(VLOOKUP(B41,BigMovers!$A$2:$C$226,3,0)),ISNA(VLOOKUP(B41,BigMovers!$A$2:$C$226,3,0))),"",VLOOKUP(B41,BigMovers!$A$2:$C$226,3,0))</f>
        <v/>
      </c>
      <c r="B41" s="4" t="s">
        <v>58</v>
      </c>
      <c r="C41" s="4" t="s">
        <v>1086</v>
      </c>
      <c r="D41" s="5">
        <v>15</v>
      </c>
      <c r="E41" s="137">
        <v>0</v>
      </c>
      <c r="F41" s="137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23">
        <v>10</v>
      </c>
    </row>
    <row r="42" spans="1:17" x14ac:dyDescent="0.35">
      <c r="A42" t="str">
        <f>IF(OR(ISBLANK(VLOOKUP(B42,BigMovers!$A$2:$C$226,3,0)),ISNA(VLOOKUP(B42,BigMovers!$A$2:$C$226,3,0))),"",VLOOKUP(B42,BigMovers!$A$2:$C$226,3,0))</f>
        <v/>
      </c>
      <c r="B42" s="6" t="s">
        <v>60</v>
      </c>
      <c r="C42" s="6" t="s">
        <v>1649</v>
      </c>
      <c r="D42" s="7">
        <v>205</v>
      </c>
      <c r="E42" s="138">
        <v>125</v>
      </c>
      <c r="F42" s="138">
        <v>0</v>
      </c>
      <c r="G42" s="134" t="s">
        <v>1967</v>
      </c>
      <c r="H42" s="134">
        <v>15</v>
      </c>
      <c r="I42" s="134">
        <v>15</v>
      </c>
      <c r="J42" s="134" t="s">
        <v>1967</v>
      </c>
      <c r="K42" s="134">
        <v>45</v>
      </c>
      <c r="L42" s="134">
        <v>0</v>
      </c>
      <c r="M42" s="134">
        <v>0</v>
      </c>
      <c r="N42" s="134" t="s">
        <v>1967</v>
      </c>
      <c r="O42" s="134">
        <v>0</v>
      </c>
      <c r="P42" s="134">
        <v>0</v>
      </c>
      <c r="Q42" s="24">
        <v>0</v>
      </c>
    </row>
    <row r="43" spans="1:17" x14ac:dyDescent="0.35">
      <c r="A43" t="str">
        <f>IF(OR(ISBLANK(VLOOKUP(B43,BigMovers!$A$2:$C$226,3,0)),ISNA(VLOOKUP(B43,BigMovers!$A$2:$C$226,3,0))),"",VLOOKUP(B43,BigMovers!$A$2:$C$226,3,0))</f>
        <v>x</v>
      </c>
      <c r="B43" s="4" t="s">
        <v>65</v>
      </c>
      <c r="C43" s="4" t="s">
        <v>1090</v>
      </c>
      <c r="D43" s="5">
        <v>0</v>
      </c>
      <c r="E43" s="137">
        <v>0</v>
      </c>
      <c r="F43" s="137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23">
        <v>0</v>
      </c>
    </row>
    <row r="44" spans="1:17" x14ac:dyDescent="0.35">
      <c r="A44" t="str">
        <f>IF(OR(ISBLANK(VLOOKUP(B44,BigMovers!$A$2:$C$226,3,0)),ISNA(VLOOKUP(B44,BigMovers!$A$2:$C$226,3,0))),"",VLOOKUP(B44,BigMovers!$A$2:$C$226,3,0))</f>
        <v/>
      </c>
      <c r="B44" s="6" t="s">
        <v>67</v>
      </c>
      <c r="C44" s="6" t="s">
        <v>1091</v>
      </c>
      <c r="D44" s="7">
        <v>275</v>
      </c>
      <c r="E44" s="138">
        <v>160</v>
      </c>
      <c r="F44" s="138" t="s">
        <v>1967</v>
      </c>
      <c r="G44" s="134" t="s">
        <v>1967</v>
      </c>
      <c r="H44" s="134">
        <v>20</v>
      </c>
      <c r="I44" s="134" t="s">
        <v>1967</v>
      </c>
      <c r="J44" s="134" t="s">
        <v>1967</v>
      </c>
      <c r="K44" s="134">
        <v>25</v>
      </c>
      <c r="L44" s="134">
        <v>0</v>
      </c>
      <c r="M44" s="134" t="s">
        <v>1967</v>
      </c>
      <c r="N44" s="134">
        <v>0</v>
      </c>
      <c r="O44" s="134">
        <v>0</v>
      </c>
      <c r="P44" s="134">
        <v>0</v>
      </c>
      <c r="Q44" s="24">
        <v>50</v>
      </c>
    </row>
    <row r="45" spans="1:17" x14ac:dyDescent="0.35">
      <c r="A45" t="str">
        <f>IF(OR(ISBLANK(VLOOKUP(B45,BigMovers!$A$2:$C$226,3,0)),ISNA(VLOOKUP(B45,BigMovers!$A$2:$C$226,3,0))),"",VLOOKUP(B45,BigMovers!$A$2:$C$226,3,0))</f>
        <v/>
      </c>
      <c r="B45" s="4" t="s">
        <v>570</v>
      </c>
      <c r="C45" s="4" t="s">
        <v>1650</v>
      </c>
      <c r="D45" s="5">
        <v>5</v>
      </c>
      <c r="E45" s="137">
        <v>0</v>
      </c>
      <c r="F45" s="137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5</v>
      </c>
      <c r="N45" s="132">
        <v>0</v>
      </c>
      <c r="O45" s="132">
        <v>0</v>
      </c>
      <c r="P45" s="132">
        <v>0</v>
      </c>
      <c r="Q45" s="23">
        <v>0</v>
      </c>
    </row>
    <row r="46" spans="1:17" x14ac:dyDescent="0.35">
      <c r="A46" t="str">
        <f>IF(OR(ISBLANK(VLOOKUP(B46,BigMovers!$A$2:$C$226,3,0)),ISNA(VLOOKUP(B46,BigMovers!$A$2:$C$226,3,0))),"",VLOOKUP(B46,BigMovers!$A$2:$C$226,3,0))</f>
        <v/>
      </c>
      <c r="B46" s="6" t="s">
        <v>571</v>
      </c>
      <c r="C46" s="6" t="s">
        <v>1651</v>
      </c>
      <c r="D46" s="7">
        <v>0</v>
      </c>
      <c r="E46" s="138">
        <v>0</v>
      </c>
      <c r="F46" s="138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24">
        <v>0</v>
      </c>
    </row>
    <row r="47" spans="1:17" x14ac:dyDescent="0.35">
      <c r="A47" t="str">
        <f>IF(OR(ISBLANK(VLOOKUP(B47,BigMovers!$A$2:$C$226,3,0)),ISNA(VLOOKUP(B47,BigMovers!$A$2:$C$226,3,0))),"",VLOOKUP(B47,BigMovers!$A$2:$C$226,3,0))</f>
        <v>x</v>
      </c>
      <c r="B47" s="4" t="s">
        <v>69</v>
      </c>
      <c r="C47" s="4" t="s">
        <v>1094</v>
      </c>
      <c r="D47" s="5">
        <v>1130</v>
      </c>
      <c r="E47" s="137">
        <v>615</v>
      </c>
      <c r="F47" s="137">
        <v>0</v>
      </c>
      <c r="G47" s="132" t="s">
        <v>1967</v>
      </c>
      <c r="H47" s="132">
        <v>175</v>
      </c>
      <c r="I47" s="132">
        <v>55</v>
      </c>
      <c r="J47" s="132" t="s">
        <v>1967</v>
      </c>
      <c r="K47" s="132">
        <v>225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23">
        <v>0</v>
      </c>
    </row>
    <row r="48" spans="1:17" x14ac:dyDescent="0.35">
      <c r="A48" t="str">
        <f>IF(OR(ISBLANK(VLOOKUP(B48,BigMovers!$A$2:$C$226,3,0)),ISNA(VLOOKUP(B48,BigMovers!$A$2:$C$226,3,0))),"",VLOOKUP(B48,BigMovers!$A$2:$C$226,3,0))</f>
        <v/>
      </c>
      <c r="B48" s="6" t="s">
        <v>70</v>
      </c>
      <c r="C48" s="6" t="s">
        <v>1097</v>
      </c>
      <c r="D48" s="7">
        <v>10</v>
      </c>
      <c r="E48" s="138">
        <v>0</v>
      </c>
      <c r="F48" s="138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10</v>
      </c>
      <c r="N48" s="134">
        <v>0</v>
      </c>
      <c r="O48" s="134">
        <v>0</v>
      </c>
      <c r="P48" s="134">
        <v>0</v>
      </c>
      <c r="Q48" s="24">
        <v>0</v>
      </c>
    </row>
    <row r="49" spans="1:17" x14ac:dyDescent="0.35">
      <c r="A49" t="str">
        <f>IF(OR(ISBLANK(VLOOKUP(B49,BigMovers!$A$2:$C$226,3,0)),ISNA(VLOOKUP(B49,BigMovers!$A$2:$C$226,3,0))),"",VLOOKUP(B49,BigMovers!$A$2:$C$226,3,0))</f>
        <v/>
      </c>
      <c r="B49" s="4" t="s">
        <v>72</v>
      </c>
      <c r="C49" s="4" t="s">
        <v>1099</v>
      </c>
      <c r="D49" s="5">
        <v>2350</v>
      </c>
      <c r="E49" s="137">
        <v>0</v>
      </c>
      <c r="F49" s="137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>
        <v>0</v>
      </c>
      <c r="P49" s="132">
        <v>0</v>
      </c>
      <c r="Q49" s="23">
        <v>2350</v>
      </c>
    </row>
    <row r="50" spans="1:17" x14ac:dyDescent="0.35">
      <c r="A50" t="str">
        <f>IF(OR(ISBLANK(VLOOKUP(B50,BigMovers!$A$2:$C$226,3,0)),ISNA(VLOOKUP(B50,BigMovers!$A$2:$C$226,3,0))),"",VLOOKUP(B50,BigMovers!$A$2:$C$226,3,0))</f>
        <v>x</v>
      </c>
      <c r="B50" s="6" t="s">
        <v>73</v>
      </c>
      <c r="C50" s="6" t="s">
        <v>1103</v>
      </c>
      <c r="D50" s="7">
        <v>140</v>
      </c>
      <c r="E50" s="138" t="s">
        <v>1967</v>
      </c>
      <c r="F50" s="138">
        <v>0</v>
      </c>
      <c r="G50" s="134">
        <v>0</v>
      </c>
      <c r="H50" s="134" t="s">
        <v>1967</v>
      </c>
      <c r="I50" s="134" t="s">
        <v>1967</v>
      </c>
      <c r="J50" s="134" t="s">
        <v>1967</v>
      </c>
      <c r="K50" s="134" t="s">
        <v>1967</v>
      </c>
      <c r="L50" s="134" t="s">
        <v>1967</v>
      </c>
      <c r="M50" s="134">
        <v>0</v>
      </c>
      <c r="N50" s="134">
        <v>0</v>
      </c>
      <c r="O50" s="134">
        <v>0</v>
      </c>
      <c r="P50" s="134">
        <v>0</v>
      </c>
      <c r="Q50" s="24">
        <v>130</v>
      </c>
    </row>
    <row r="51" spans="1:17" x14ac:dyDescent="0.35">
      <c r="A51" t="str">
        <f>IF(OR(ISBLANK(VLOOKUP(B51,BigMovers!$A$2:$C$226,3,0)),ISNA(VLOOKUP(B51,BigMovers!$A$2:$C$226,3,0))),"",VLOOKUP(B51,BigMovers!$A$2:$C$226,3,0))</f>
        <v/>
      </c>
      <c r="B51" s="4" t="s">
        <v>75</v>
      </c>
      <c r="C51" s="4" t="s">
        <v>1105</v>
      </c>
      <c r="D51" s="5">
        <v>6565</v>
      </c>
      <c r="E51" s="137">
        <v>0</v>
      </c>
      <c r="F51" s="137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23">
        <v>6565</v>
      </c>
    </row>
    <row r="52" spans="1:17" x14ac:dyDescent="0.35">
      <c r="A52" t="str">
        <f>IF(OR(ISBLANK(VLOOKUP(B52,BigMovers!$A$2:$C$226,3,0)),ISNA(VLOOKUP(B52,BigMovers!$A$2:$C$226,3,0))),"",VLOOKUP(B52,BigMovers!$A$2:$C$226,3,0))</f>
        <v>x</v>
      </c>
      <c r="B52" s="6" t="s">
        <v>77</v>
      </c>
      <c r="C52" s="6" t="s">
        <v>1107</v>
      </c>
      <c r="D52" s="7">
        <v>195</v>
      </c>
      <c r="E52" s="138">
        <v>0</v>
      </c>
      <c r="F52" s="138">
        <v>0</v>
      </c>
      <c r="G52" s="134">
        <v>0</v>
      </c>
      <c r="H52" s="134" t="s">
        <v>1967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24">
        <v>195</v>
      </c>
    </row>
    <row r="53" spans="1:17" x14ac:dyDescent="0.35">
      <c r="A53" t="str">
        <f>IF(OR(ISBLANK(VLOOKUP(B53,BigMovers!$A$2:$C$226,3,0)),ISNA(VLOOKUP(B53,BigMovers!$A$2:$C$226,3,0))),"",VLOOKUP(B53,BigMovers!$A$2:$C$226,3,0))</f>
        <v/>
      </c>
      <c r="B53" s="4" t="s">
        <v>79</v>
      </c>
      <c r="C53" s="4" t="s">
        <v>1109</v>
      </c>
      <c r="D53" s="5">
        <v>160</v>
      </c>
      <c r="E53" s="137">
        <v>0</v>
      </c>
      <c r="F53" s="137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23">
        <v>160</v>
      </c>
    </row>
    <row r="54" spans="1:17" x14ac:dyDescent="0.35">
      <c r="A54" t="str">
        <f>IF(OR(ISBLANK(VLOOKUP(B54,BigMovers!$A$2:$C$226,3,0)),ISNA(VLOOKUP(B54,BigMovers!$A$2:$C$226,3,0))),"",VLOOKUP(B54,BigMovers!$A$2:$C$226,3,0))</f>
        <v/>
      </c>
      <c r="B54" s="6" t="s">
        <v>82</v>
      </c>
      <c r="C54" s="6" t="s">
        <v>1657</v>
      </c>
      <c r="D54" s="7">
        <v>120</v>
      </c>
      <c r="E54" s="138">
        <v>0</v>
      </c>
      <c r="F54" s="138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24">
        <v>120</v>
      </c>
    </row>
    <row r="55" spans="1:17" x14ac:dyDescent="0.35">
      <c r="A55" t="str">
        <f>IF(OR(ISBLANK(VLOOKUP(B55,BigMovers!$A$2:$C$226,3,0)),ISNA(VLOOKUP(B55,BigMovers!$A$2:$C$226,3,0))),"",VLOOKUP(B55,BigMovers!$A$2:$C$226,3,0))</f>
        <v/>
      </c>
      <c r="B55" s="4" t="s">
        <v>83</v>
      </c>
      <c r="C55" s="4" t="s">
        <v>1658</v>
      </c>
      <c r="D55" s="5">
        <v>20</v>
      </c>
      <c r="E55" s="137" t="s">
        <v>1967</v>
      </c>
      <c r="F55" s="137">
        <v>0</v>
      </c>
      <c r="G55" s="132">
        <v>0</v>
      </c>
      <c r="H55" s="132">
        <v>0</v>
      </c>
      <c r="I55" s="132" t="s">
        <v>1967</v>
      </c>
      <c r="J55" s="132">
        <v>0</v>
      </c>
      <c r="K55" s="132">
        <v>5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23">
        <v>0</v>
      </c>
    </row>
    <row r="56" spans="1:17" x14ac:dyDescent="0.35">
      <c r="A56" t="str">
        <f>IF(OR(ISBLANK(VLOOKUP(B56,BigMovers!$A$2:$C$226,3,0)),ISNA(VLOOKUP(B56,BigMovers!$A$2:$C$226,3,0))),"",VLOOKUP(B56,BigMovers!$A$2:$C$226,3,0))</f>
        <v>x</v>
      </c>
      <c r="B56" s="6" t="s">
        <v>349</v>
      </c>
      <c r="C56" s="6" t="s">
        <v>1659</v>
      </c>
      <c r="D56" s="7">
        <v>25</v>
      </c>
      <c r="E56" s="138">
        <v>0</v>
      </c>
      <c r="F56" s="138">
        <v>0</v>
      </c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25</v>
      </c>
      <c r="M56" s="134">
        <v>0</v>
      </c>
      <c r="N56" s="134">
        <v>0</v>
      </c>
      <c r="O56" s="134">
        <v>0</v>
      </c>
      <c r="P56" s="134">
        <v>0</v>
      </c>
      <c r="Q56" s="24">
        <v>0</v>
      </c>
    </row>
    <row r="57" spans="1:17" x14ac:dyDescent="0.35">
      <c r="A57" t="str">
        <f>IF(OR(ISBLANK(VLOOKUP(B57,BigMovers!$A$2:$C$226,3,0)),ISNA(VLOOKUP(B57,BigMovers!$A$2:$C$226,3,0))),"",VLOOKUP(B57,BigMovers!$A$2:$C$226,3,0))</f>
        <v/>
      </c>
      <c r="B57" s="4" t="s">
        <v>85</v>
      </c>
      <c r="C57" s="4" t="s">
        <v>1660</v>
      </c>
      <c r="D57" s="5">
        <v>205</v>
      </c>
      <c r="E57" s="137">
        <v>110</v>
      </c>
      <c r="F57" s="137">
        <v>0</v>
      </c>
      <c r="G57" s="132" t="s">
        <v>1967</v>
      </c>
      <c r="H57" s="132">
        <v>35</v>
      </c>
      <c r="I57" s="132">
        <v>10</v>
      </c>
      <c r="J57" s="132" t="s">
        <v>1967</v>
      </c>
      <c r="K57" s="132">
        <v>35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23">
        <v>0</v>
      </c>
    </row>
    <row r="58" spans="1:17" x14ac:dyDescent="0.35">
      <c r="A58" t="str">
        <f>IF(OR(ISBLANK(VLOOKUP(B58,BigMovers!$A$2:$C$226,3,0)),ISNA(VLOOKUP(B58,BigMovers!$A$2:$C$226,3,0))),"",VLOOKUP(B58,BigMovers!$A$2:$C$226,3,0))</f>
        <v/>
      </c>
      <c r="B58" s="6" t="s">
        <v>87</v>
      </c>
      <c r="C58" s="6" t="s">
        <v>1661</v>
      </c>
      <c r="D58" s="7">
        <v>0</v>
      </c>
      <c r="E58" s="138">
        <v>0</v>
      </c>
      <c r="F58" s="138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24">
        <v>0</v>
      </c>
    </row>
    <row r="59" spans="1:17" x14ac:dyDescent="0.35">
      <c r="A59" t="str">
        <f>IF(OR(ISBLANK(VLOOKUP(B59,BigMovers!$A$2:$C$226,3,0)),ISNA(VLOOKUP(B59,BigMovers!$A$2:$C$226,3,0))),"",VLOOKUP(B59,BigMovers!$A$2:$C$226,3,0))</f>
        <v/>
      </c>
      <c r="B59" s="4" t="s">
        <v>88</v>
      </c>
      <c r="C59" s="4" t="s">
        <v>1117</v>
      </c>
      <c r="D59" s="5">
        <v>0</v>
      </c>
      <c r="E59" s="137">
        <v>0</v>
      </c>
      <c r="F59" s="137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23">
        <v>0</v>
      </c>
    </row>
    <row r="60" spans="1:17" x14ac:dyDescent="0.35">
      <c r="A60" t="str">
        <f>IF(OR(ISBLANK(VLOOKUP(B60,BigMovers!$A$2:$C$226,3,0)),ISNA(VLOOKUP(B60,BigMovers!$A$2:$C$226,3,0))),"",VLOOKUP(B60,BigMovers!$A$2:$C$226,3,0))</f>
        <v/>
      </c>
      <c r="B60" s="6" t="s">
        <v>90</v>
      </c>
      <c r="C60" s="6" t="s">
        <v>1119</v>
      </c>
      <c r="D60" s="7">
        <v>30</v>
      </c>
      <c r="E60" s="138">
        <v>0</v>
      </c>
      <c r="F60" s="138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>
        <v>0</v>
      </c>
      <c r="P60" s="134">
        <v>0</v>
      </c>
      <c r="Q60" s="24">
        <v>30</v>
      </c>
    </row>
    <row r="61" spans="1:17" x14ac:dyDescent="0.35">
      <c r="A61" t="str">
        <f>IF(OR(ISBLANK(VLOOKUP(B61,BigMovers!$A$2:$C$226,3,0)),ISNA(VLOOKUP(B61,BigMovers!$A$2:$C$226,3,0))),"",VLOOKUP(B61,BigMovers!$A$2:$C$226,3,0))</f>
        <v/>
      </c>
      <c r="B61" s="4" t="s">
        <v>92</v>
      </c>
      <c r="C61" s="4" t="s">
        <v>1120</v>
      </c>
      <c r="D61" s="5">
        <v>0</v>
      </c>
      <c r="E61" s="137">
        <v>0</v>
      </c>
      <c r="F61" s="137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23">
        <v>0</v>
      </c>
    </row>
    <row r="62" spans="1:17" x14ac:dyDescent="0.35">
      <c r="A62" t="str">
        <f>IF(OR(ISBLANK(VLOOKUP(B62,BigMovers!$A$2:$C$226,3,0)),ISNA(VLOOKUP(B62,BigMovers!$A$2:$C$226,3,0))),"",VLOOKUP(B62,BigMovers!$A$2:$C$226,3,0))</f>
        <v/>
      </c>
      <c r="B62" s="6" t="s">
        <v>288</v>
      </c>
      <c r="C62" s="6" t="s">
        <v>1127</v>
      </c>
      <c r="D62" s="7">
        <v>630</v>
      </c>
      <c r="E62" s="138">
        <v>235</v>
      </c>
      <c r="F62" s="138" t="s">
        <v>1967</v>
      </c>
      <c r="G62" s="134" t="s">
        <v>1967</v>
      </c>
      <c r="H62" s="134">
        <v>30</v>
      </c>
      <c r="I62" s="134">
        <v>40</v>
      </c>
      <c r="J62" s="134" t="s">
        <v>1967</v>
      </c>
      <c r="K62" s="134">
        <v>125</v>
      </c>
      <c r="L62" s="134" t="s">
        <v>1967</v>
      </c>
      <c r="M62" s="134">
        <v>0</v>
      </c>
      <c r="N62" s="134" t="s">
        <v>1967</v>
      </c>
      <c r="O62" s="134" t="s">
        <v>1967</v>
      </c>
      <c r="P62" s="134">
        <v>0</v>
      </c>
      <c r="Q62" s="24">
        <v>135</v>
      </c>
    </row>
    <row r="63" spans="1:17" x14ac:dyDescent="0.35">
      <c r="A63" t="str">
        <f>IF(OR(ISBLANK(VLOOKUP(B63,BigMovers!$A$2:$C$226,3,0)),ISNA(VLOOKUP(B63,BigMovers!$A$2:$C$226,3,0))),"",VLOOKUP(B63,BigMovers!$A$2:$C$226,3,0))</f>
        <v/>
      </c>
      <c r="B63" s="4" t="s">
        <v>96</v>
      </c>
      <c r="C63" s="4" t="s">
        <v>1128</v>
      </c>
      <c r="D63" s="5">
        <v>90</v>
      </c>
      <c r="E63" s="137">
        <v>0</v>
      </c>
      <c r="F63" s="137">
        <v>0</v>
      </c>
      <c r="G63" s="132">
        <v>0</v>
      </c>
      <c r="H63" s="132">
        <v>0</v>
      </c>
      <c r="I63" s="132">
        <v>0</v>
      </c>
      <c r="J63" s="132">
        <v>0</v>
      </c>
      <c r="K63" s="132" t="s">
        <v>1967</v>
      </c>
      <c r="L63" s="132">
        <v>0</v>
      </c>
      <c r="M63" s="132">
        <v>0</v>
      </c>
      <c r="N63" s="132">
        <v>0</v>
      </c>
      <c r="O63" s="132">
        <v>0</v>
      </c>
      <c r="P63" s="132">
        <v>0</v>
      </c>
      <c r="Q63" s="23">
        <v>85</v>
      </c>
    </row>
    <row r="64" spans="1:17" x14ac:dyDescent="0.35">
      <c r="A64" t="str">
        <f>IF(OR(ISBLANK(VLOOKUP(B64,BigMovers!$A$2:$C$226,3,0)),ISNA(VLOOKUP(B64,BigMovers!$A$2:$C$226,3,0))),"",VLOOKUP(B64,BigMovers!$A$2:$C$226,3,0))</f>
        <v/>
      </c>
      <c r="B64" s="6" t="s">
        <v>98</v>
      </c>
      <c r="C64" s="6" t="s">
        <v>1129</v>
      </c>
      <c r="D64" s="7">
        <v>710</v>
      </c>
      <c r="E64" s="138">
        <v>520</v>
      </c>
      <c r="F64" s="138" t="s">
        <v>1967</v>
      </c>
      <c r="G64" s="134" t="s">
        <v>1967</v>
      </c>
      <c r="H64" s="134">
        <v>100</v>
      </c>
      <c r="I64" s="134" t="s">
        <v>1967</v>
      </c>
      <c r="J64" s="134" t="s">
        <v>1967</v>
      </c>
      <c r="K64" s="134">
        <v>55</v>
      </c>
      <c r="L64" s="134">
        <v>0</v>
      </c>
      <c r="M64" s="134">
        <v>0</v>
      </c>
      <c r="N64" s="134">
        <v>0</v>
      </c>
      <c r="O64" s="134">
        <v>0</v>
      </c>
      <c r="P64" s="134">
        <v>0</v>
      </c>
      <c r="Q64" s="24">
        <v>0</v>
      </c>
    </row>
    <row r="65" spans="1:17" x14ac:dyDescent="0.35">
      <c r="A65" t="str">
        <f>IF(OR(ISBLANK(VLOOKUP(B65,BigMovers!$A$2:$C$226,3,0)),ISNA(VLOOKUP(B65,BigMovers!$A$2:$C$226,3,0))),"",VLOOKUP(B65,BigMovers!$A$2:$C$226,3,0))</f>
        <v/>
      </c>
      <c r="B65" s="4" t="s">
        <v>100</v>
      </c>
      <c r="C65" s="4" t="s">
        <v>1668</v>
      </c>
      <c r="D65" s="5">
        <v>95</v>
      </c>
      <c r="E65" s="137">
        <v>0</v>
      </c>
      <c r="F65" s="137">
        <v>0</v>
      </c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0</v>
      </c>
      <c r="N65" s="132">
        <v>0</v>
      </c>
      <c r="O65" s="132">
        <v>0</v>
      </c>
      <c r="P65" s="132">
        <v>0</v>
      </c>
      <c r="Q65" s="23">
        <v>95</v>
      </c>
    </row>
    <row r="66" spans="1:17" x14ac:dyDescent="0.35">
      <c r="A66" t="str">
        <f>IF(OR(ISBLANK(VLOOKUP(B66,BigMovers!$A$2:$C$226,3,0)),ISNA(VLOOKUP(B66,BigMovers!$A$2:$C$226,3,0))),"",VLOOKUP(B66,BigMovers!$A$2:$C$226,3,0))</f>
        <v/>
      </c>
      <c r="B66" s="6" t="s">
        <v>350</v>
      </c>
      <c r="C66" s="6" t="s">
        <v>1135</v>
      </c>
      <c r="D66" s="7">
        <v>115</v>
      </c>
      <c r="E66" s="138">
        <v>0</v>
      </c>
      <c r="F66" s="138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34">
        <v>0</v>
      </c>
      <c r="O66" s="134">
        <v>0</v>
      </c>
      <c r="P66" s="134">
        <v>0</v>
      </c>
      <c r="Q66" s="24">
        <v>115</v>
      </c>
    </row>
    <row r="67" spans="1:17" x14ac:dyDescent="0.35">
      <c r="A67" s="63" t="str">
        <f>IF(OR(ISBLANK(VLOOKUP(B67,BigMovers!$A$2:$C$226,3,0)),ISNA(VLOOKUP(B67,BigMovers!$A$2:$C$226,3,0))),"",VLOOKUP(B67,BigMovers!$A$2:$C$226,3,0))</f>
        <v/>
      </c>
      <c r="B67" s="8" t="s">
        <v>101</v>
      </c>
      <c r="C67" s="8" t="s">
        <v>1951</v>
      </c>
      <c r="D67" s="9">
        <f>SUM(D68:D139)</f>
        <v>39195</v>
      </c>
      <c r="E67" s="139"/>
      <c r="F67" s="139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9">
        <f>SUM(Q68:Q139)</f>
        <v>1095</v>
      </c>
    </row>
    <row r="68" spans="1:17" x14ac:dyDescent="0.35">
      <c r="A68" t="str">
        <f>IF(OR(ISBLANK(VLOOKUP(B68,BigMovers!$A$2:$C$226,3,0)),ISNA(VLOOKUP(B68,BigMovers!$A$2:$C$226,3,0))),"",VLOOKUP(B68,BigMovers!$A$2:$C$226,3,0))</f>
        <v/>
      </c>
      <c r="B68" s="4" t="s">
        <v>102</v>
      </c>
      <c r="C68" s="4" t="s">
        <v>103</v>
      </c>
      <c r="D68" s="5">
        <v>55</v>
      </c>
      <c r="E68" s="137">
        <v>20</v>
      </c>
      <c r="F68" s="137">
        <v>0</v>
      </c>
      <c r="G68" s="132">
        <v>0</v>
      </c>
      <c r="H68" s="132">
        <v>20</v>
      </c>
      <c r="I68" s="132">
        <v>0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132" t="s">
        <v>1967</v>
      </c>
      <c r="P68" s="132">
        <v>0</v>
      </c>
      <c r="Q68" s="23">
        <v>0</v>
      </c>
    </row>
    <row r="69" spans="1:17" x14ac:dyDescent="0.35">
      <c r="A69" t="str">
        <f>IF(OR(ISBLANK(VLOOKUP(B69,BigMovers!$A$2:$C$226,3,0)),ISNA(VLOOKUP(B69,BigMovers!$A$2:$C$226,3,0))),"",VLOOKUP(B69,BigMovers!$A$2:$C$226,3,0))</f>
        <v/>
      </c>
      <c r="B69" s="6" t="s">
        <v>104</v>
      </c>
      <c r="C69" s="6" t="s">
        <v>1137</v>
      </c>
      <c r="D69" s="7">
        <v>100</v>
      </c>
      <c r="E69" s="138">
        <v>0</v>
      </c>
      <c r="F69" s="138">
        <v>0</v>
      </c>
      <c r="G69" s="134">
        <v>0</v>
      </c>
      <c r="H69" s="134">
        <v>0</v>
      </c>
      <c r="I69" s="134">
        <v>5</v>
      </c>
      <c r="J69" s="134">
        <v>0</v>
      </c>
      <c r="K69" s="134">
        <v>0</v>
      </c>
      <c r="L69" s="134">
        <v>0</v>
      </c>
      <c r="M69" s="134">
        <v>0</v>
      </c>
      <c r="N69" s="134">
        <v>0</v>
      </c>
      <c r="O69" s="134">
        <v>5</v>
      </c>
      <c r="P69" s="134">
        <v>10</v>
      </c>
      <c r="Q69" s="24">
        <v>0</v>
      </c>
    </row>
    <row r="70" spans="1:17" x14ac:dyDescent="0.35">
      <c r="A70" t="str">
        <f>IF(OR(ISBLANK(VLOOKUP(B70,BigMovers!$A$2:$C$226,3,0)),ISNA(VLOOKUP(B70,BigMovers!$A$2:$C$226,3,0))),"",VLOOKUP(B70,BigMovers!$A$2:$C$226,3,0))</f>
        <v/>
      </c>
      <c r="B70" s="4" t="s">
        <v>106</v>
      </c>
      <c r="C70" s="4" t="s">
        <v>1138</v>
      </c>
      <c r="D70" s="5">
        <v>215</v>
      </c>
      <c r="E70" s="137" t="s">
        <v>1967</v>
      </c>
      <c r="F70" s="137">
        <v>0</v>
      </c>
      <c r="G70" s="132">
        <v>0</v>
      </c>
      <c r="H70" s="132">
        <v>0</v>
      </c>
      <c r="I70" s="132">
        <v>30</v>
      </c>
      <c r="J70" s="132">
        <v>45</v>
      </c>
      <c r="K70" s="132">
        <v>0</v>
      </c>
      <c r="L70" s="132">
        <v>0</v>
      </c>
      <c r="M70" s="132">
        <v>0</v>
      </c>
      <c r="N70" s="132">
        <v>0</v>
      </c>
      <c r="O70" s="132">
        <v>10</v>
      </c>
      <c r="P70" s="132">
        <v>0</v>
      </c>
      <c r="Q70" s="23">
        <v>125</v>
      </c>
    </row>
    <row r="71" spans="1:17" x14ac:dyDescent="0.35">
      <c r="A71" t="str">
        <f>IF(OR(ISBLANK(VLOOKUP(B71,BigMovers!$A$2:$C$226,3,0)),ISNA(VLOOKUP(B71,BigMovers!$A$2:$C$226,3,0))),"",VLOOKUP(B71,BigMovers!$A$2:$C$226,3,0))</f>
        <v/>
      </c>
      <c r="B71" s="6" t="s">
        <v>108</v>
      </c>
      <c r="C71" s="6" t="s">
        <v>1139</v>
      </c>
      <c r="D71" s="7">
        <v>2550</v>
      </c>
      <c r="E71" s="138">
        <v>155</v>
      </c>
      <c r="F71" s="138">
        <v>0</v>
      </c>
      <c r="G71" s="134" t="s">
        <v>1967</v>
      </c>
      <c r="H71" s="134" t="s">
        <v>1967</v>
      </c>
      <c r="I71" s="134">
        <v>210</v>
      </c>
      <c r="J71" s="134">
        <v>210</v>
      </c>
      <c r="K71" s="134">
        <v>90</v>
      </c>
      <c r="L71" s="134">
        <v>0</v>
      </c>
      <c r="M71" s="134">
        <v>0</v>
      </c>
      <c r="N71" s="134">
        <v>0</v>
      </c>
      <c r="O71" s="134">
        <v>195</v>
      </c>
      <c r="P71" s="134">
        <v>1535</v>
      </c>
      <c r="Q71" s="24">
        <v>80</v>
      </c>
    </row>
    <row r="72" spans="1:17" x14ac:dyDescent="0.35">
      <c r="A72" t="str">
        <f>IF(OR(ISBLANK(VLOOKUP(B72,BigMovers!$A$2:$C$226,3,0)),ISNA(VLOOKUP(B72,BigMovers!$A$2:$C$226,3,0))),"",VLOOKUP(B72,BigMovers!$A$2:$C$226,3,0))</f>
        <v/>
      </c>
      <c r="B72" s="4" t="s">
        <v>110</v>
      </c>
      <c r="C72" s="4" t="s">
        <v>1140</v>
      </c>
      <c r="D72" s="5">
        <v>110</v>
      </c>
      <c r="E72" s="137">
        <v>0</v>
      </c>
      <c r="F72" s="137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95</v>
      </c>
      <c r="O72" s="132">
        <v>0</v>
      </c>
      <c r="P72" s="132">
        <v>0</v>
      </c>
      <c r="Q72" s="23">
        <v>0</v>
      </c>
    </row>
    <row r="73" spans="1:17" x14ac:dyDescent="0.35">
      <c r="A73" t="str">
        <f>IF(OR(ISBLANK(VLOOKUP(B73,BigMovers!$A$2:$C$226,3,0)),ISNA(VLOOKUP(B73,BigMovers!$A$2:$C$226,3,0))),"",VLOOKUP(B73,BigMovers!$A$2:$C$226,3,0))</f>
        <v/>
      </c>
      <c r="B73" s="6" t="s">
        <v>112</v>
      </c>
      <c r="C73" s="6" t="s">
        <v>1142</v>
      </c>
      <c r="D73" s="7">
        <v>280</v>
      </c>
      <c r="E73" s="138">
        <v>35</v>
      </c>
      <c r="F73" s="138">
        <v>0</v>
      </c>
      <c r="G73" s="134">
        <v>0</v>
      </c>
      <c r="H73" s="134">
        <v>0</v>
      </c>
      <c r="I73" s="134">
        <v>50</v>
      </c>
      <c r="J73" s="134">
        <v>55</v>
      </c>
      <c r="K73" s="134">
        <v>0</v>
      </c>
      <c r="L73" s="134">
        <v>0</v>
      </c>
      <c r="M73" s="134">
        <v>0</v>
      </c>
      <c r="N73" s="134">
        <v>0</v>
      </c>
      <c r="O73" s="134" t="s">
        <v>1967</v>
      </c>
      <c r="P73" s="134">
        <v>35</v>
      </c>
      <c r="Q73" s="24">
        <v>55</v>
      </c>
    </row>
    <row r="74" spans="1:17" x14ac:dyDescent="0.35">
      <c r="A74" t="str">
        <f>IF(OR(ISBLANK(VLOOKUP(B74,BigMovers!$A$2:$C$226,3,0)),ISNA(VLOOKUP(B74,BigMovers!$A$2:$C$226,3,0))),"",VLOOKUP(B74,BigMovers!$A$2:$C$226,3,0))</f>
        <v/>
      </c>
      <c r="B74" s="4" t="s">
        <v>114</v>
      </c>
      <c r="C74" s="4" t="s">
        <v>1144</v>
      </c>
      <c r="D74" s="5">
        <v>5595</v>
      </c>
      <c r="E74" s="137" t="s">
        <v>1967</v>
      </c>
      <c r="F74" s="137">
        <v>0</v>
      </c>
      <c r="G74" s="132">
        <v>0</v>
      </c>
      <c r="H74" s="132">
        <v>0</v>
      </c>
      <c r="I74" s="132">
        <v>0</v>
      </c>
      <c r="J74" s="132">
        <v>0</v>
      </c>
      <c r="K74" s="132">
        <v>0</v>
      </c>
      <c r="L74" s="132">
        <v>0</v>
      </c>
      <c r="M74" s="132">
        <v>0</v>
      </c>
      <c r="N74" s="132">
        <v>5575</v>
      </c>
      <c r="O74" s="132">
        <v>0</v>
      </c>
      <c r="P74" s="132">
        <v>0</v>
      </c>
      <c r="Q74" s="23">
        <v>0</v>
      </c>
    </row>
    <row r="75" spans="1:17" x14ac:dyDescent="0.35">
      <c r="A75" t="str">
        <f>IF(OR(ISBLANK(VLOOKUP(B75,BigMovers!$A$2:$C$226,3,0)),ISNA(VLOOKUP(B75,BigMovers!$A$2:$C$226,3,0))),"",VLOOKUP(B75,BigMovers!$A$2:$C$226,3,0))</f>
        <v/>
      </c>
      <c r="B75" s="6" t="s">
        <v>116</v>
      </c>
      <c r="C75" s="6" t="s">
        <v>1673</v>
      </c>
      <c r="D75" s="7">
        <v>145</v>
      </c>
      <c r="E75" s="138">
        <v>0</v>
      </c>
      <c r="F75" s="138">
        <v>0</v>
      </c>
      <c r="G75" s="134">
        <v>0</v>
      </c>
      <c r="H75" s="134">
        <v>0</v>
      </c>
      <c r="I75" s="134">
        <v>0</v>
      </c>
      <c r="J75" s="134">
        <v>0</v>
      </c>
      <c r="K75" s="134">
        <v>0</v>
      </c>
      <c r="L75" s="134">
        <v>0</v>
      </c>
      <c r="M75" s="134">
        <v>0</v>
      </c>
      <c r="N75" s="134">
        <v>0</v>
      </c>
      <c r="O75" s="134">
        <v>0</v>
      </c>
      <c r="P75" s="134" t="s">
        <v>1967</v>
      </c>
      <c r="Q75" s="24">
        <v>0</v>
      </c>
    </row>
    <row r="76" spans="1:17" x14ac:dyDescent="0.35">
      <c r="A76" t="str">
        <f>IF(OR(ISBLANK(VLOOKUP(B76,BigMovers!$A$2:$C$226,3,0)),ISNA(VLOOKUP(B76,BigMovers!$A$2:$C$226,3,0))),"",VLOOKUP(B76,BigMovers!$A$2:$C$226,3,0))</f>
        <v>x</v>
      </c>
      <c r="B76" s="4" t="s">
        <v>118</v>
      </c>
      <c r="C76" s="4" t="s">
        <v>1674</v>
      </c>
      <c r="D76" s="5">
        <v>120</v>
      </c>
      <c r="E76" s="137">
        <v>0</v>
      </c>
      <c r="F76" s="137">
        <v>0</v>
      </c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110</v>
      </c>
      <c r="N76" s="132">
        <v>0</v>
      </c>
      <c r="O76" s="132">
        <v>0</v>
      </c>
      <c r="P76" s="132">
        <v>0</v>
      </c>
      <c r="Q76" s="23">
        <v>0</v>
      </c>
    </row>
    <row r="77" spans="1:17" x14ac:dyDescent="0.35">
      <c r="A77" t="str">
        <f>IF(OR(ISBLANK(VLOOKUP(B77,BigMovers!$A$2:$C$226,3,0)),ISNA(VLOOKUP(B77,BigMovers!$A$2:$C$226,3,0))),"",VLOOKUP(B77,BigMovers!$A$2:$C$226,3,0))</f>
        <v>x</v>
      </c>
      <c r="B77" s="6" t="s">
        <v>120</v>
      </c>
      <c r="C77" s="6" t="s">
        <v>1677</v>
      </c>
      <c r="D77" s="7">
        <v>3030</v>
      </c>
      <c r="E77" s="138" t="s">
        <v>1967</v>
      </c>
      <c r="F77" s="138">
        <v>0</v>
      </c>
      <c r="G77" s="134">
        <v>0</v>
      </c>
      <c r="H77" s="134">
        <v>0</v>
      </c>
      <c r="I77" s="134">
        <v>0</v>
      </c>
      <c r="J77" s="134" t="s">
        <v>1967</v>
      </c>
      <c r="K77" s="134" t="s">
        <v>1967</v>
      </c>
      <c r="L77" s="134">
        <v>680</v>
      </c>
      <c r="M77" s="134">
        <v>0</v>
      </c>
      <c r="N77" s="134">
        <v>2300</v>
      </c>
      <c r="O77" s="134">
        <v>0</v>
      </c>
      <c r="P77" s="134">
        <v>0</v>
      </c>
      <c r="Q77" s="24">
        <v>0</v>
      </c>
    </row>
    <row r="78" spans="1:17" x14ac:dyDescent="0.35">
      <c r="A78" t="str">
        <f>IF(OR(ISBLANK(VLOOKUP(B78,BigMovers!$A$2:$C$226,3,0)),ISNA(VLOOKUP(B78,BigMovers!$A$2:$C$226,3,0))),"",VLOOKUP(B78,BigMovers!$A$2:$C$226,3,0))</f>
        <v/>
      </c>
      <c r="B78" s="4" t="s">
        <v>122</v>
      </c>
      <c r="C78" s="4" t="s">
        <v>1678</v>
      </c>
      <c r="D78" s="5">
        <v>50</v>
      </c>
      <c r="E78" s="137">
        <v>25</v>
      </c>
      <c r="F78" s="137" t="s">
        <v>1967</v>
      </c>
      <c r="G78" s="132">
        <v>0</v>
      </c>
      <c r="H78" s="132">
        <v>15</v>
      </c>
      <c r="I78" s="132">
        <v>0</v>
      </c>
      <c r="J78" s="132">
        <v>0</v>
      </c>
      <c r="K78" s="132">
        <v>10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23">
        <v>0</v>
      </c>
    </row>
    <row r="79" spans="1:17" x14ac:dyDescent="0.35">
      <c r="A79" t="str">
        <f>IF(OR(ISBLANK(VLOOKUP(B79,BigMovers!$A$2:$C$226,3,0)),ISNA(VLOOKUP(B79,BigMovers!$A$2:$C$226,3,0))),"",VLOOKUP(B79,BigMovers!$A$2:$C$226,3,0))</f>
        <v/>
      </c>
      <c r="B79" s="6" t="s">
        <v>123</v>
      </c>
      <c r="C79" s="6" t="s">
        <v>1151</v>
      </c>
      <c r="D79" s="7">
        <v>250</v>
      </c>
      <c r="E79" s="138">
        <v>0</v>
      </c>
      <c r="F79" s="138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195</v>
      </c>
      <c r="M79" s="134">
        <v>0</v>
      </c>
      <c r="N79" s="134">
        <v>0</v>
      </c>
      <c r="O79" s="134">
        <v>0</v>
      </c>
      <c r="P79" s="134">
        <v>0</v>
      </c>
      <c r="Q79" s="24">
        <v>0</v>
      </c>
    </row>
    <row r="80" spans="1:17" x14ac:dyDescent="0.35">
      <c r="A80" t="str">
        <f>IF(OR(ISBLANK(VLOOKUP(B80,BigMovers!$A$2:$C$226,3,0)),ISNA(VLOOKUP(B80,BigMovers!$A$2:$C$226,3,0))),"",VLOOKUP(B80,BigMovers!$A$2:$C$226,3,0))</f>
        <v/>
      </c>
      <c r="B80" s="4" t="s">
        <v>125</v>
      </c>
      <c r="C80" s="4" t="s">
        <v>1153</v>
      </c>
      <c r="D80" s="5">
        <v>1260</v>
      </c>
      <c r="E80" s="137">
        <v>0</v>
      </c>
      <c r="F80" s="137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190</v>
      </c>
      <c r="M80" s="132">
        <v>0</v>
      </c>
      <c r="N80" s="132">
        <v>1070</v>
      </c>
      <c r="O80" s="132">
        <v>0</v>
      </c>
      <c r="P80" s="132">
        <v>0</v>
      </c>
      <c r="Q80" s="23">
        <v>0</v>
      </c>
    </row>
    <row r="81" spans="1:17" x14ac:dyDescent="0.35">
      <c r="A81" t="str">
        <f>IF(OR(ISBLANK(VLOOKUP(B81,BigMovers!$A$2:$C$226,3,0)),ISNA(VLOOKUP(B81,BigMovers!$A$2:$C$226,3,0))),"",VLOOKUP(B81,BigMovers!$A$2:$C$226,3,0))</f>
        <v>x</v>
      </c>
      <c r="B81" s="6" t="s">
        <v>127</v>
      </c>
      <c r="C81" s="6" t="s">
        <v>1154</v>
      </c>
      <c r="D81" s="7">
        <v>315</v>
      </c>
      <c r="E81" s="138">
        <v>0</v>
      </c>
      <c r="F81" s="138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315</v>
      </c>
      <c r="M81" s="134">
        <v>0</v>
      </c>
      <c r="N81" s="134">
        <v>0</v>
      </c>
      <c r="O81" s="134">
        <v>0</v>
      </c>
      <c r="P81" s="134">
        <v>0</v>
      </c>
      <c r="Q81" s="24">
        <v>0</v>
      </c>
    </row>
    <row r="82" spans="1:17" x14ac:dyDescent="0.35">
      <c r="A82" t="str">
        <f>IF(OR(ISBLANK(VLOOKUP(B82,BigMovers!$A$2:$C$226,3,0)),ISNA(VLOOKUP(B82,BigMovers!$A$2:$C$226,3,0))),"",VLOOKUP(B82,BigMovers!$A$2:$C$226,3,0))</f>
        <v/>
      </c>
      <c r="B82" s="4" t="s">
        <v>129</v>
      </c>
      <c r="C82" s="4" t="s">
        <v>1155</v>
      </c>
      <c r="D82" s="5">
        <v>80</v>
      </c>
      <c r="E82" s="137">
        <v>55</v>
      </c>
      <c r="F82" s="137" t="s">
        <v>1967</v>
      </c>
      <c r="G82" s="132" t="s">
        <v>1967</v>
      </c>
      <c r="H82" s="132" t="s">
        <v>1967</v>
      </c>
      <c r="I82" s="132" t="s">
        <v>1967</v>
      </c>
      <c r="J82" s="132" t="s">
        <v>1967</v>
      </c>
      <c r="K82" s="132">
        <v>15</v>
      </c>
      <c r="L82" s="132">
        <v>0</v>
      </c>
      <c r="M82" s="132">
        <v>0</v>
      </c>
      <c r="N82" s="132" t="s">
        <v>1967</v>
      </c>
      <c r="O82" s="132">
        <v>0</v>
      </c>
      <c r="P82" s="132">
        <v>0</v>
      </c>
      <c r="Q82" s="23">
        <v>0</v>
      </c>
    </row>
    <row r="83" spans="1:17" x14ac:dyDescent="0.35">
      <c r="A83" t="str">
        <f>IF(OR(ISBLANK(VLOOKUP(B83,BigMovers!$A$2:$C$226,3,0)),ISNA(VLOOKUP(B83,BigMovers!$A$2:$C$226,3,0))),"",VLOOKUP(B83,BigMovers!$A$2:$C$226,3,0))</f>
        <v>x</v>
      </c>
      <c r="B83" s="6" t="s">
        <v>131</v>
      </c>
      <c r="C83" s="6" t="s">
        <v>1156</v>
      </c>
      <c r="D83" s="7">
        <v>395</v>
      </c>
      <c r="E83" s="138">
        <v>205</v>
      </c>
      <c r="F83" s="138" t="s">
        <v>1967</v>
      </c>
      <c r="G83" s="134">
        <v>25</v>
      </c>
      <c r="H83" s="134">
        <v>100</v>
      </c>
      <c r="I83" s="134" t="s">
        <v>1967</v>
      </c>
      <c r="J83" s="134" t="s">
        <v>1967</v>
      </c>
      <c r="K83" s="134">
        <v>55</v>
      </c>
      <c r="L83" s="134">
        <v>0</v>
      </c>
      <c r="M83" s="134">
        <v>0</v>
      </c>
      <c r="N83" s="134">
        <v>0</v>
      </c>
      <c r="O83" s="134" t="s">
        <v>1967</v>
      </c>
      <c r="P83" s="134">
        <v>0</v>
      </c>
      <c r="Q83" s="24">
        <v>0</v>
      </c>
    </row>
    <row r="84" spans="1:17" x14ac:dyDescent="0.35">
      <c r="A84" t="str">
        <f>IF(OR(ISBLANK(VLOOKUP(B84,BigMovers!$A$2:$C$226,3,0)),ISNA(VLOOKUP(B84,BigMovers!$A$2:$C$226,3,0))),"",VLOOKUP(B84,BigMovers!$A$2:$C$226,3,0))</f>
        <v/>
      </c>
      <c r="B84" s="4" t="s">
        <v>133</v>
      </c>
      <c r="C84" s="4" t="s">
        <v>1157</v>
      </c>
      <c r="D84" s="5">
        <v>65</v>
      </c>
      <c r="E84" s="137">
        <v>35</v>
      </c>
      <c r="F84" s="137" t="s">
        <v>1967</v>
      </c>
      <c r="G84" s="132" t="s">
        <v>1967</v>
      </c>
      <c r="H84" s="132">
        <v>5</v>
      </c>
      <c r="I84" s="132" t="s">
        <v>1967</v>
      </c>
      <c r="J84" s="132" t="s">
        <v>1967</v>
      </c>
      <c r="K84" s="132">
        <v>10</v>
      </c>
      <c r="L84" s="132">
        <v>0</v>
      </c>
      <c r="M84" s="132">
        <v>0</v>
      </c>
      <c r="N84" s="132" t="s">
        <v>1967</v>
      </c>
      <c r="O84" s="132" t="s">
        <v>1967</v>
      </c>
      <c r="P84" s="132" t="s">
        <v>1967</v>
      </c>
      <c r="Q84" s="23">
        <v>0</v>
      </c>
    </row>
    <row r="85" spans="1:17" x14ac:dyDescent="0.35">
      <c r="A85" t="str">
        <f>IF(OR(ISBLANK(VLOOKUP(B85,BigMovers!$A$2:$C$226,3,0)),ISNA(VLOOKUP(B85,BigMovers!$A$2:$C$226,3,0))),"",VLOOKUP(B85,BigMovers!$A$2:$C$226,3,0))</f>
        <v>x</v>
      </c>
      <c r="B85" s="6" t="s">
        <v>135</v>
      </c>
      <c r="C85" s="6" t="s">
        <v>1158</v>
      </c>
      <c r="D85" s="7">
        <v>2790</v>
      </c>
      <c r="E85" s="138">
        <v>440</v>
      </c>
      <c r="F85" s="138" t="s">
        <v>1967</v>
      </c>
      <c r="G85" s="134" t="s">
        <v>1967</v>
      </c>
      <c r="H85" s="134">
        <v>240</v>
      </c>
      <c r="I85" s="134" t="s">
        <v>1967</v>
      </c>
      <c r="J85" s="134">
        <v>0</v>
      </c>
      <c r="K85" s="134">
        <v>115</v>
      </c>
      <c r="L85" s="134">
        <v>0</v>
      </c>
      <c r="M85" s="134" t="s">
        <v>1967</v>
      </c>
      <c r="N85" s="134">
        <v>1880</v>
      </c>
      <c r="O85" s="134" t="s">
        <v>1967</v>
      </c>
      <c r="P85" s="134">
        <v>0</v>
      </c>
      <c r="Q85" s="24">
        <v>0</v>
      </c>
    </row>
    <row r="86" spans="1:17" x14ac:dyDescent="0.35">
      <c r="A86" t="str">
        <f>IF(OR(ISBLANK(VLOOKUP(B86,BigMovers!$A$2:$C$226,3,0)),ISNA(VLOOKUP(B86,BigMovers!$A$2:$C$226,3,0))),"",VLOOKUP(B86,BigMovers!$A$2:$C$226,3,0))</f>
        <v>x</v>
      </c>
      <c r="B86" s="4" t="s">
        <v>137</v>
      </c>
      <c r="C86" s="4" t="s">
        <v>1680</v>
      </c>
      <c r="D86" s="5">
        <v>740</v>
      </c>
      <c r="E86" s="137">
        <v>0</v>
      </c>
      <c r="F86" s="137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710</v>
      </c>
      <c r="M86" s="132">
        <v>0</v>
      </c>
      <c r="N86" s="132">
        <v>0</v>
      </c>
      <c r="O86" s="132">
        <v>0</v>
      </c>
      <c r="P86" s="132">
        <v>0</v>
      </c>
      <c r="Q86" s="23">
        <v>0</v>
      </c>
    </row>
    <row r="87" spans="1:17" x14ac:dyDescent="0.35">
      <c r="A87" t="str">
        <f>IF(OR(ISBLANK(VLOOKUP(B87,BigMovers!$A$2:$C$226,3,0)),ISNA(VLOOKUP(B87,BigMovers!$A$2:$C$226,3,0))),"",VLOOKUP(B87,BigMovers!$A$2:$C$226,3,0))</f>
        <v>x</v>
      </c>
      <c r="B87" s="6" t="s">
        <v>138</v>
      </c>
      <c r="C87" s="6" t="s">
        <v>1682</v>
      </c>
      <c r="D87" s="7">
        <v>40</v>
      </c>
      <c r="E87" s="138">
        <v>0</v>
      </c>
      <c r="F87" s="138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34">
        <v>40</v>
      </c>
      <c r="O87" s="134">
        <v>0</v>
      </c>
      <c r="P87" s="134">
        <v>0</v>
      </c>
      <c r="Q87" s="24">
        <v>0</v>
      </c>
    </row>
    <row r="88" spans="1:17" x14ac:dyDescent="0.35">
      <c r="A88" t="str">
        <f>IF(OR(ISBLANK(VLOOKUP(B88,BigMovers!$A$2:$C$226,3,0)),ISNA(VLOOKUP(B88,BigMovers!$A$2:$C$226,3,0))),"",VLOOKUP(B88,BigMovers!$A$2:$C$226,3,0))</f>
        <v/>
      </c>
      <c r="B88" s="4" t="s">
        <v>142</v>
      </c>
      <c r="C88" s="4" t="s">
        <v>1685</v>
      </c>
      <c r="D88" s="5">
        <v>10</v>
      </c>
      <c r="E88" s="137">
        <v>0</v>
      </c>
      <c r="F88" s="137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23">
        <v>0</v>
      </c>
    </row>
    <row r="89" spans="1:17" x14ac:dyDescent="0.35">
      <c r="A89" t="str">
        <f>IF(OR(ISBLANK(VLOOKUP(B89,BigMovers!$A$2:$C$226,3,0)),ISNA(VLOOKUP(B89,BigMovers!$A$2:$C$226,3,0))),"",VLOOKUP(B89,BigMovers!$A$2:$C$226,3,0))</f>
        <v/>
      </c>
      <c r="B89" s="6" t="s">
        <v>144</v>
      </c>
      <c r="C89" s="6" t="s">
        <v>1686</v>
      </c>
      <c r="D89" s="7">
        <v>35</v>
      </c>
      <c r="E89" s="138">
        <v>0</v>
      </c>
      <c r="F89" s="138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34">
        <v>0</v>
      </c>
      <c r="O89" s="134">
        <v>0</v>
      </c>
      <c r="P89" s="134">
        <v>0</v>
      </c>
      <c r="Q89" s="24">
        <v>0</v>
      </c>
    </row>
    <row r="90" spans="1:17" x14ac:dyDescent="0.35">
      <c r="A90" t="str">
        <f>IF(OR(ISBLANK(VLOOKUP(B90,BigMovers!$A$2:$C$226,3,0)),ISNA(VLOOKUP(B90,BigMovers!$A$2:$C$226,3,0))),"",VLOOKUP(B90,BigMovers!$A$2:$C$226,3,0))</f>
        <v>x</v>
      </c>
      <c r="B90" s="4" t="s">
        <v>146</v>
      </c>
      <c r="C90" s="4" t="s">
        <v>1689</v>
      </c>
      <c r="D90" s="5">
        <v>1900</v>
      </c>
      <c r="E90" s="137">
        <v>335</v>
      </c>
      <c r="F90" s="137">
        <v>0</v>
      </c>
      <c r="G90" s="132">
        <v>50</v>
      </c>
      <c r="H90" s="132">
        <v>335</v>
      </c>
      <c r="I90" s="132" t="s">
        <v>1967</v>
      </c>
      <c r="J90" s="132">
        <v>0</v>
      </c>
      <c r="K90" s="132">
        <v>150</v>
      </c>
      <c r="L90" s="132">
        <v>0</v>
      </c>
      <c r="M90" s="132" t="s">
        <v>1967</v>
      </c>
      <c r="N90" s="132">
        <v>895</v>
      </c>
      <c r="O90" s="132">
        <v>0</v>
      </c>
      <c r="P90" s="132">
        <v>0</v>
      </c>
      <c r="Q90" s="23">
        <v>0</v>
      </c>
    </row>
    <row r="91" spans="1:17" x14ac:dyDescent="0.35">
      <c r="A91" t="str">
        <f>IF(OR(ISBLANK(VLOOKUP(B91,BigMovers!$A$2:$C$226,3,0)),ISNA(VLOOKUP(B91,BigMovers!$A$2:$C$226,3,0))),"",VLOOKUP(B91,BigMovers!$A$2:$C$226,3,0))</f>
        <v/>
      </c>
      <c r="B91" s="6" t="s">
        <v>335</v>
      </c>
      <c r="C91" s="6" t="s">
        <v>1173</v>
      </c>
      <c r="D91" s="7">
        <v>0</v>
      </c>
      <c r="E91" s="138">
        <v>0</v>
      </c>
      <c r="F91" s="138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134">
        <v>0</v>
      </c>
      <c r="P91" s="134">
        <v>0</v>
      </c>
      <c r="Q91" s="24">
        <v>0</v>
      </c>
    </row>
    <row r="92" spans="1:17" x14ac:dyDescent="0.35">
      <c r="A92" t="str">
        <f>IF(OR(ISBLANK(VLOOKUP(B92,BigMovers!$A$2:$C$226,3,0)),ISNA(VLOOKUP(B92,BigMovers!$A$2:$C$226,3,0))),"",VLOOKUP(B92,BigMovers!$A$2:$C$226,3,0))</f>
        <v/>
      </c>
      <c r="B92" s="4" t="s">
        <v>352</v>
      </c>
      <c r="C92" s="4" t="s">
        <v>1177</v>
      </c>
      <c r="D92" s="5">
        <v>0</v>
      </c>
      <c r="E92" s="137">
        <v>0</v>
      </c>
      <c r="F92" s="137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23">
        <v>0</v>
      </c>
    </row>
    <row r="93" spans="1:17" x14ac:dyDescent="0.35">
      <c r="A93" t="str">
        <f>IF(OR(ISBLANK(VLOOKUP(B93,BigMovers!$A$2:$C$226,3,0)),ISNA(VLOOKUP(B93,BigMovers!$A$2:$C$226,3,0))),"",VLOOKUP(B93,BigMovers!$A$2:$C$226,3,0))</f>
        <v/>
      </c>
      <c r="B93" s="6" t="s">
        <v>149</v>
      </c>
      <c r="C93" s="6" t="s">
        <v>1179</v>
      </c>
      <c r="D93" s="7">
        <v>205</v>
      </c>
      <c r="E93" s="138" t="s">
        <v>1967</v>
      </c>
      <c r="F93" s="138">
        <v>0</v>
      </c>
      <c r="G93" s="134">
        <v>0</v>
      </c>
      <c r="H93" s="134">
        <v>0</v>
      </c>
      <c r="I93" s="134">
        <v>0</v>
      </c>
      <c r="J93" s="134" t="s">
        <v>1967</v>
      </c>
      <c r="K93" s="134">
        <v>0</v>
      </c>
      <c r="L93" s="134">
        <v>0</v>
      </c>
      <c r="M93" s="134">
        <v>0</v>
      </c>
      <c r="N93" s="134">
        <v>205</v>
      </c>
      <c r="O93" s="134">
        <v>0</v>
      </c>
      <c r="P93" s="134">
        <v>0</v>
      </c>
      <c r="Q93" s="24">
        <v>0</v>
      </c>
    </row>
    <row r="94" spans="1:17" x14ac:dyDescent="0.35">
      <c r="A94" t="str">
        <f>IF(OR(ISBLANK(VLOOKUP(B94,BigMovers!$A$2:$C$226,3,0)),ISNA(VLOOKUP(B94,BigMovers!$A$2:$C$226,3,0))),"",VLOOKUP(B94,BigMovers!$A$2:$C$226,3,0))</f>
        <v/>
      </c>
      <c r="B94" s="4" t="s">
        <v>151</v>
      </c>
      <c r="C94" s="4" t="s">
        <v>1693</v>
      </c>
      <c r="D94" s="5">
        <v>35</v>
      </c>
      <c r="E94" s="137">
        <v>20</v>
      </c>
      <c r="F94" s="137" t="s">
        <v>1967</v>
      </c>
      <c r="G94" s="132" t="s">
        <v>1967</v>
      </c>
      <c r="H94" s="132" t="s">
        <v>1967</v>
      </c>
      <c r="I94" s="132" t="s">
        <v>1967</v>
      </c>
      <c r="J94" s="132" t="s">
        <v>1967</v>
      </c>
      <c r="K94" s="132">
        <v>10</v>
      </c>
      <c r="L94" s="132">
        <v>0</v>
      </c>
      <c r="M94" s="132">
        <v>0</v>
      </c>
      <c r="N94" s="132">
        <v>0</v>
      </c>
      <c r="O94" s="132" t="s">
        <v>1967</v>
      </c>
      <c r="P94" s="132" t="s">
        <v>1967</v>
      </c>
      <c r="Q94" s="23">
        <v>0</v>
      </c>
    </row>
    <row r="95" spans="1:17" x14ac:dyDescent="0.35">
      <c r="A95" t="str">
        <f>IF(OR(ISBLANK(VLOOKUP(B95,BigMovers!$A$2:$C$226,3,0)),ISNA(VLOOKUP(B95,BigMovers!$A$2:$C$226,3,0))),"",VLOOKUP(B95,BigMovers!$A$2:$C$226,3,0))</f>
        <v/>
      </c>
      <c r="B95" s="6" t="s">
        <v>153</v>
      </c>
      <c r="C95" s="6" t="s">
        <v>1694</v>
      </c>
      <c r="D95" s="7">
        <v>55</v>
      </c>
      <c r="E95" s="138">
        <v>40</v>
      </c>
      <c r="F95" s="138" t="s">
        <v>1967</v>
      </c>
      <c r="G95" s="134" t="s">
        <v>1967</v>
      </c>
      <c r="H95" s="134" t="s">
        <v>1967</v>
      </c>
      <c r="I95" s="134" t="s">
        <v>1967</v>
      </c>
      <c r="J95" s="134" t="s">
        <v>1967</v>
      </c>
      <c r="K95" s="134">
        <v>10</v>
      </c>
      <c r="L95" s="134">
        <v>0</v>
      </c>
      <c r="M95" s="134">
        <v>0</v>
      </c>
      <c r="N95" s="134" t="s">
        <v>1967</v>
      </c>
      <c r="O95" s="134">
        <v>0</v>
      </c>
      <c r="P95" s="134" t="s">
        <v>1967</v>
      </c>
      <c r="Q95" s="24">
        <v>0</v>
      </c>
    </row>
    <row r="96" spans="1:17" x14ac:dyDescent="0.35">
      <c r="A96" t="str">
        <f>IF(OR(ISBLANK(VLOOKUP(B96,BigMovers!$A$2:$C$226,3,0)),ISNA(VLOOKUP(B96,BigMovers!$A$2:$C$226,3,0))),"",VLOOKUP(B96,BigMovers!$A$2:$C$226,3,0))</f>
        <v>x</v>
      </c>
      <c r="B96" s="4" t="s">
        <v>154</v>
      </c>
      <c r="C96" s="4" t="s">
        <v>1695</v>
      </c>
      <c r="D96" s="5">
        <v>25</v>
      </c>
      <c r="E96" s="137">
        <v>10</v>
      </c>
      <c r="F96" s="137" t="s">
        <v>1967</v>
      </c>
      <c r="G96" s="132" t="s">
        <v>1967</v>
      </c>
      <c r="H96" s="132">
        <v>0</v>
      </c>
      <c r="I96" s="132">
        <v>0</v>
      </c>
      <c r="J96" s="132">
        <v>0</v>
      </c>
      <c r="K96" s="132">
        <v>5</v>
      </c>
      <c r="L96" s="132">
        <v>0</v>
      </c>
      <c r="M96" s="132">
        <v>0</v>
      </c>
      <c r="N96" s="132">
        <v>0</v>
      </c>
      <c r="O96" s="132">
        <v>0</v>
      </c>
      <c r="P96" s="132" t="s">
        <v>1967</v>
      </c>
      <c r="Q96" s="23">
        <v>0</v>
      </c>
    </row>
    <row r="97" spans="1:17" x14ac:dyDescent="0.35">
      <c r="A97" t="str">
        <f>IF(OR(ISBLANK(VLOOKUP(B97,BigMovers!$A$2:$C$226,3,0)),ISNA(VLOOKUP(B97,BigMovers!$A$2:$C$226,3,0))),"",VLOOKUP(B97,BigMovers!$A$2:$C$226,3,0))</f>
        <v>x</v>
      </c>
      <c r="B97" s="6" t="s">
        <v>155</v>
      </c>
      <c r="C97" s="6" t="s">
        <v>1184</v>
      </c>
      <c r="D97" s="7">
        <v>165</v>
      </c>
      <c r="E97" s="138">
        <v>0</v>
      </c>
      <c r="F97" s="138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34">
        <v>165</v>
      </c>
      <c r="O97" s="134">
        <v>0</v>
      </c>
      <c r="P97" s="134" t="s">
        <v>1967</v>
      </c>
      <c r="Q97" s="24">
        <v>0</v>
      </c>
    </row>
    <row r="98" spans="1:17" x14ac:dyDescent="0.35">
      <c r="A98" t="str">
        <f>IF(OR(ISBLANK(VLOOKUP(B98,BigMovers!$A$2:$C$226,3,0)),ISNA(VLOOKUP(B98,BigMovers!$A$2:$C$226,3,0))),"",VLOOKUP(B98,BigMovers!$A$2:$C$226,3,0))</f>
        <v>x</v>
      </c>
      <c r="B98" s="4" t="s">
        <v>312</v>
      </c>
      <c r="C98" s="4" t="s">
        <v>1186</v>
      </c>
      <c r="D98" s="5">
        <v>0</v>
      </c>
      <c r="E98" s="137">
        <v>0</v>
      </c>
      <c r="F98" s="137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32">
        <v>0</v>
      </c>
      <c r="P98" s="132">
        <v>0</v>
      </c>
      <c r="Q98" s="23">
        <v>0</v>
      </c>
    </row>
    <row r="99" spans="1:17" x14ac:dyDescent="0.35">
      <c r="A99" t="str">
        <f>IF(OR(ISBLANK(VLOOKUP(B99,BigMovers!$A$2:$C$226,3,0)),ISNA(VLOOKUP(B99,BigMovers!$A$2:$C$226,3,0))),"",VLOOKUP(B99,BigMovers!$A$2:$C$226,3,0))</f>
        <v/>
      </c>
      <c r="B99" s="6" t="s">
        <v>353</v>
      </c>
      <c r="C99" s="6" t="s">
        <v>1187</v>
      </c>
      <c r="D99" s="7">
        <v>0</v>
      </c>
      <c r="E99" s="138">
        <v>0</v>
      </c>
      <c r="F99" s="138">
        <v>0</v>
      </c>
      <c r="G99" s="134">
        <v>0</v>
      </c>
      <c r="H99" s="134">
        <v>0</v>
      </c>
      <c r="I99" s="134">
        <v>0</v>
      </c>
      <c r="J99" s="134">
        <v>0</v>
      </c>
      <c r="K99" s="134">
        <v>0</v>
      </c>
      <c r="L99" s="134">
        <v>0</v>
      </c>
      <c r="M99" s="134">
        <v>0</v>
      </c>
      <c r="N99" s="134">
        <v>0</v>
      </c>
      <c r="O99" s="134">
        <v>0</v>
      </c>
      <c r="P99" s="134">
        <v>0</v>
      </c>
      <c r="Q99" s="24">
        <v>0</v>
      </c>
    </row>
    <row r="100" spans="1:17" x14ac:dyDescent="0.35">
      <c r="A100" t="str">
        <f>IF(OR(ISBLANK(VLOOKUP(B100,BigMovers!$A$2:$C$226,3,0)),ISNA(VLOOKUP(B100,BigMovers!$A$2:$C$226,3,0))),"",VLOOKUP(B100,BigMovers!$A$2:$C$226,3,0))</f>
        <v/>
      </c>
      <c r="B100" s="4" t="s">
        <v>157</v>
      </c>
      <c r="C100" s="4" t="s">
        <v>1696</v>
      </c>
      <c r="D100" s="5">
        <v>5</v>
      </c>
      <c r="E100" s="137">
        <v>0</v>
      </c>
      <c r="F100" s="137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23">
        <v>0</v>
      </c>
    </row>
    <row r="101" spans="1:17" x14ac:dyDescent="0.35">
      <c r="A101" t="str">
        <f>IF(OR(ISBLANK(VLOOKUP(B101,BigMovers!$A$2:$C$226,3,0)),ISNA(VLOOKUP(B101,BigMovers!$A$2:$C$226,3,0))),"",VLOOKUP(B101,BigMovers!$A$2:$C$226,3,0))</f>
        <v/>
      </c>
      <c r="B101" s="6" t="s">
        <v>158</v>
      </c>
      <c r="C101" s="6" t="s">
        <v>1697</v>
      </c>
      <c r="D101" s="7">
        <v>25</v>
      </c>
      <c r="E101" s="138">
        <v>5</v>
      </c>
      <c r="F101" s="138">
        <v>0</v>
      </c>
      <c r="G101" s="134" t="s">
        <v>1967</v>
      </c>
      <c r="H101" s="134">
        <v>0</v>
      </c>
      <c r="I101" s="134">
        <v>10</v>
      </c>
      <c r="J101" s="134">
        <v>0</v>
      </c>
      <c r="K101" s="134">
        <v>5</v>
      </c>
      <c r="L101" s="134">
        <v>0</v>
      </c>
      <c r="M101" s="134">
        <v>0</v>
      </c>
      <c r="N101" s="134" t="s">
        <v>1967</v>
      </c>
      <c r="O101" s="134">
        <v>0</v>
      </c>
      <c r="P101" s="134" t="s">
        <v>1967</v>
      </c>
      <c r="Q101" s="24">
        <v>0</v>
      </c>
    </row>
    <row r="102" spans="1:17" x14ac:dyDescent="0.35">
      <c r="A102" t="str">
        <f>IF(OR(ISBLANK(VLOOKUP(B102,BigMovers!$A$2:$C$226,3,0)),ISNA(VLOOKUP(B102,BigMovers!$A$2:$C$226,3,0))),"",VLOOKUP(B102,BigMovers!$A$2:$C$226,3,0))</f>
        <v/>
      </c>
      <c r="B102" s="4" t="s">
        <v>159</v>
      </c>
      <c r="C102" s="4" t="s">
        <v>1193</v>
      </c>
      <c r="D102" s="5">
        <v>235</v>
      </c>
      <c r="E102" s="137">
        <v>80</v>
      </c>
      <c r="F102" s="137">
        <v>0</v>
      </c>
      <c r="G102" s="132" t="s">
        <v>1967</v>
      </c>
      <c r="H102" s="132">
        <v>65</v>
      </c>
      <c r="I102" s="132">
        <v>20</v>
      </c>
      <c r="J102" s="132">
        <v>15</v>
      </c>
      <c r="K102" s="132">
        <v>25</v>
      </c>
      <c r="L102" s="132" t="s">
        <v>1967</v>
      </c>
      <c r="M102" s="132">
        <v>0</v>
      </c>
      <c r="N102" s="132">
        <v>20</v>
      </c>
      <c r="O102" s="132">
        <v>0</v>
      </c>
      <c r="P102" s="132">
        <v>0</v>
      </c>
      <c r="Q102" s="23">
        <v>0</v>
      </c>
    </row>
    <row r="103" spans="1:17" x14ac:dyDescent="0.35">
      <c r="A103" t="str">
        <f>IF(OR(ISBLANK(VLOOKUP(B103,BigMovers!$A$2:$C$226,3,0)),ISNA(VLOOKUP(B103,BigMovers!$A$2:$C$226,3,0))),"",VLOOKUP(B103,BigMovers!$A$2:$C$226,3,0))</f>
        <v>x</v>
      </c>
      <c r="B103" s="6" t="s">
        <v>161</v>
      </c>
      <c r="C103" s="6" t="s">
        <v>1201</v>
      </c>
      <c r="D103" s="7">
        <v>0</v>
      </c>
      <c r="E103" s="138">
        <v>0</v>
      </c>
      <c r="F103" s="138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  <c r="N103" s="134">
        <v>0</v>
      </c>
      <c r="O103" s="134">
        <v>0</v>
      </c>
      <c r="P103" s="134">
        <v>0</v>
      </c>
      <c r="Q103" s="24">
        <v>0</v>
      </c>
    </row>
    <row r="104" spans="1:17" x14ac:dyDescent="0.35">
      <c r="A104" t="str">
        <f>IF(OR(ISBLANK(VLOOKUP(B104,BigMovers!$A$2:$C$226,3,0)),ISNA(VLOOKUP(B104,BigMovers!$A$2:$C$226,3,0))),"",VLOOKUP(B104,BigMovers!$A$2:$C$226,3,0))</f>
        <v/>
      </c>
      <c r="B104" s="4" t="s">
        <v>163</v>
      </c>
      <c r="C104" s="4" t="s">
        <v>1701</v>
      </c>
      <c r="D104" s="5">
        <v>380</v>
      </c>
      <c r="E104" s="137">
        <v>0</v>
      </c>
      <c r="F104" s="137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380</v>
      </c>
      <c r="N104" s="132">
        <v>0</v>
      </c>
      <c r="O104" s="132">
        <v>0</v>
      </c>
      <c r="P104" s="132">
        <v>0</v>
      </c>
      <c r="Q104" s="23">
        <v>0</v>
      </c>
    </row>
    <row r="105" spans="1:17" x14ac:dyDescent="0.35">
      <c r="A105" t="str">
        <f>IF(OR(ISBLANK(VLOOKUP(B105,BigMovers!$A$2:$C$226,3,0)),ISNA(VLOOKUP(B105,BigMovers!$A$2:$C$226,3,0))),"",VLOOKUP(B105,BigMovers!$A$2:$C$226,3,0))</f>
        <v/>
      </c>
      <c r="B105" s="6" t="s">
        <v>166</v>
      </c>
      <c r="C105" s="6" t="s">
        <v>1707</v>
      </c>
      <c r="D105" s="7">
        <v>65</v>
      </c>
      <c r="E105" s="138">
        <v>0</v>
      </c>
      <c r="F105" s="138">
        <v>0</v>
      </c>
      <c r="G105" s="134">
        <v>0</v>
      </c>
      <c r="H105" s="134">
        <v>0</v>
      </c>
      <c r="I105" s="134">
        <v>0</v>
      </c>
      <c r="J105" s="134">
        <v>0</v>
      </c>
      <c r="K105" s="134" t="s">
        <v>1967</v>
      </c>
      <c r="L105" s="134">
        <v>15</v>
      </c>
      <c r="M105" s="134">
        <v>0</v>
      </c>
      <c r="N105" s="134">
        <v>0</v>
      </c>
      <c r="O105" s="134">
        <v>0</v>
      </c>
      <c r="P105" s="134">
        <v>0</v>
      </c>
      <c r="Q105" s="24">
        <v>50</v>
      </c>
    </row>
    <row r="106" spans="1:17" x14ac:dyDescent="0.35">
      <c r="A106" t="str">
        <f>IF(OR(ISBLANK(VLOOKUP(B106,BigMovers!$A$2:$C$226,3,0)),ISNA(VLOOKUP(B106,BigMovers!$A$2:$C$226,3,0))),"",VLOOKUP(B106,BigMovers!$A$2:$C$226,3,0))</f>
        <v>x</v>
      </c>
      <c r="B106" s="4" t="s">
        <v>289</v>
      </c>
      <c r="C106" s="4" t="s">
        <v>1210</v>
      </c>
      <c r="D106" s="5">
        <v>0</v>
      </c>
      <c r="E106" s="137">
        <v>0</v>
      </c>
      <c r="F106" s="137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23">
        <v>0</v>
      </c>
    </row>
    <row r="107" spans="1:17" x14ac:dyDescent="0.35">
      <c r="A107" t="str">
        <f>IF(OR(ISBLANK(VLOOKUP(B107,BigMovers!$A$2:$C$226,3,0)),ISNA(VLOOKUP(B107,BigMovers!$A$2:$C$226,3,0))),"",VLOOKUP(B107,BigMovers!$A$2:$C$226,3,0))</f>
        <v/>
      </c>
      <c r="B107" s="6" t="s">
        <v>337</v>
      </c>
      <c r="C107" s="6" t="s">
        <v>1211</v>
      </c>
      <c r="D107" s="7">
        <v>20</v>
      </c>
      <c r="E107" s="138">
        <v>0</v>
      </c>
      <c r="F107" s="138">
        <v>0</v>
      </c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5</v>
      </c>
      <c r="M107" s="134">
        <v>10</v>
      </c>
      <c r="N107" s="134">
        <v>0</v>
      </c>
      <c r="O107" s="134">
        <v>0</v>
      </c>
      <c r="P107" s="134">
        <v>0</v>
      </c>
      <c r="Q107" s="24">
        <v>0</v>
      </c>
    </row>
    <row r="108" spans="1:17" x14ac:dyDescent="0.35">
      <c r="A108" t="str">
        <f>IF(OR(ISBLANK(VLOOKUP(B108,BigMovers!$A$2:$C$226,3,0)),ISNA(VLOOKUP(B108,BigMovers!$A$2:$C$226,3,0))),"",VLOOKUP(B108,BigMovers!$A$2:$C$226,3,0))</f>
        <v/>
      </c>
      <c r="B108" s="4" t="s">
        <v>167</v>
      </c>
      <c r="C108" s="4" t="s">
        <v>1212</v>
      </c>
      <c r="D108" s="5">
        <v>25</v>
      </c>
      <c r="E108" s="137" t="s">
        <v>1967</v>
      </c>
      <c r="F108" s="137">
        <v>0</v>
      </c>
      <c r="G108" s="132">
        <v>0</v>
      </c>
      <c r="H108" s="132">
        <v>0</v>
      </c>
      <c r="I108" s="132">
        <v>0</v>
      </c>
      <c r="J108" s="132" t="s">
        <v>1967</v>
      </c>
      <c r="K108" s="132">
        <v>0</v>
      </c>
      <c r="L108" s="132">
        <v>25</v>
      </c>
      <c r="M108" s="132">
        <v>0</v>
      </c>
      <c r="N108" s="132">
        <v>0</v>
      </c>
      <c r="O108" s="132">
        <v>0</v>
      </c>
      <c r="P108" s="132">
        <v>0</v>
      </c>
      <c r="Q108" s="23">
        <v>0</v>
      </c>
    </row>
    <row r="109" spans="1:17" x14ac:dyDescent="0.35">
      <c r="A109" t="str">
        <f>IF(OR(ISBLANK(VLOOKUP(B109,BigMovers!$A$2:$C$226,3,0)),ISNA(VLOOKUP(B109,BigMovers!$A$2:$C$226,3,0))),"",VLOOKUP(B109,BigMovers!$A$2:$C$226,3,0))</f>
        <v/>
      </c>
      <c r="B109" s="6" t="s">
        <v>169</v>
      </c>
      <c r="C109" s="6" t="s">
        <v>1215</v>
      </c>
      <c r="D109" s="7">
        <v>35</v>
      </c>
      <c r="E109" s="138">
        <v>0</v>
      </c>
      <c r="F109" s="138">
        <v>0</v>
      </c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>
        <v>0</v>
      </c>
      <c r="P109" s="134">
        <v>10</v>
      </c>
      <c r="Q109" s="24">
        <v>0</v>
      </c>
    </row>
    <row r="110" spans="1:17" x14ac:dyDescent="0.35">
      <c r="A110" t="str">
        <f>IF(OR(ISBLANK(VLOOKUP(B110,BigMovers!$A$2:$C$226,3,0)),ISNA(VLOOKUP(B110,BigMovers!$A$2:$C$226,3,0))),"",VLOOKUP(B110,BigMovers!$A$2:$C$226,3,0))</f>
        <v/>
      </c>
      <c r="B110" s="4" t="s">
        <v>171</v>
      </c>
      <c r="C110" s="4" t="s">
        <v>1216</v>
      </c>
      <c r="D110" s="5">
        <v>90</v>
      </c>
      <c r="E110" s="137">
        <v>0</v>
      </c>
      <c r="F110" s="137">
        <v>0</v>
      </c>
      <c r="G110" s="132">
        <v>0</v>
      </c>
      <c r="H110" s="132">
        <v>0</v>
      </c>
      <c r="I110" s="132">
        <v>0</v>
      </c>
      <c r="J110" s="132">
        <v>0</v>
      </c>
      <c r="K110" s="132">
        <v>0</v>
      </c>
      <c r="L110" s="132">
        <v>0</v>
      </c>
      <c r="M110" s="132">
        <v>0</v>
      </c>
      <c r="N110" s="132">
        <v>90</v>
      </c>
      <c r="O110" s="132">
        <v>0</v>
      </c>
      <c r="P110" s="132">
        <v>0</v>
      </c>
      <c r="Q110" s="23">
        <v>0</v>
      </c>
    </row>
    <row r="111" spans="1:17" x14ac:dyDescent="0.35">
      <c r="A111" t="str">
        <f>IF(OR(ISBLANK(VLOOKUP(B111,BigMovers!$A$2:$C$226,3,0)),ISNA(VLOOKUP(B111,BigMovers!$A$2:$C$226,3,0))),"",VLOOKUP(B111,BigMovers!$A$2:$C$226,3,0))</f>
        <v/>
      </c>
      <c r="B111" s="6" t="s">
        <v>175</v>
      </c>
      <c r="C111" s="6" t="s">
        <v>1711</v>
      </c>
      <c r="D111" s="7">
        <v>55</v>
      </c>
      <c r="E111" s="138">
        <v>0</v>
      </c>
      <c r="F111" s="138">
        <v>0</v>
      </c>
      <c r="G111" s="134">
        <v>0</v>
      </c>
      <c r="H111" s="134" t="s">
        <v>1967</v>
      </c>
      <c r="I111" s="134">
        <v>0</v>
      </c>
      <c r="J111" s="134">
        <v>0</v>
      </c>
      <c r="K111" s="134" t="s">
        <v>1967</v>
      </c>
      <c r="L111" s="134">
        <v>45</v>
      </c>
      <c r="M111" s="134" t="s">
        <v>1967</v>
      </c>
      <c r="N111" s="134" t="s">
        <v>1967</v>
      </c>
      <c r="O111" s="134">
        <v>0</v>
      </c>
      <c r="P111" s="134">
        <v>0</v>
      </c>
      <c r="Q111" s="24">
        <v>0</v>
      </c>
    </row>
    <row r="112" spans="1:17" x14ac:dyDescent="0.35">
      <c r="A112" t="str">
        <f>IF(OR(ISBLANK(VLOOKUP(B112,BigMovers!$A$2:$C$226,3,0)),ISNA(VLOOKUP(B112,BigMovers!$A$2:$C$226,3,0))),"",VLOOKUP(B112,BigMovers!$A$2:$C$226,3,0))</f>
        <v/>
      </c>
      <c r="B112" s="4" t="s">
        <v>176</v>
      </c>
      <c r="C112" s="4" t="s">
        <v>1223</v>
      </c>
      <c r="D112" s="5">
        <v>0</v>
      </c>
      <c r="E112" s="137">
        <v>0</v>
      </c>
      <c r="F112" s="137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23">
        <v>0</v>
      </c>
    </row>
    <row r="113" spans="1:17" x14ac:dyDescent="0.35">
      <c r="A113" t="str">
        <f>IF(OR(ISBLANK(VLOOKUP(B113,BigMovers!$A$2:$C$226,3,0)),ISNA(VLOOKUP(B113,BigMovers!$A$2:$C$226,3,0))),"",VLOOKUP(B113,BigMovers!$A$2:$C$226,3,0))</f>
        <v>x</v>
      </c>
      <c r="B113" s="6" t="s">
        <v>178</v>
      </c>
      <c r="C113" s="6" t="s">
        <v>1716</v>
      </c>
      <c r="D113" s="7">
        <v>105</v>
      </c>
      <c r="E113" s="138">
        <v>5</v>
      </c>
      <c r="F113" s="138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34">
        <v>0</v>
      </c>
      <c r="O113" s="134">
        <v>0</v>
      </c>
      <c r="P113" s="134">
        <v>0</v>
      </c>
      <c r="Q113" s="24">
        <v>0</v>
      </c>
    </row>
    <row r="114" spans="1:17" x14ac:dyDescent="0.35">
      <c r="A114" t="str">
        <f>IF(OR(ISBLANK(VLOOKUP(B114,BigMovers!$A$2:$C$226,3,0)),ISNA(VLOOKUP(B114,BigMovers!$A$2:$C$226,3,0))),"",VLOOKUP(B114,BigMovers!$A$2:$C$226,3,0))</f>
        <v>x</v>
      </c>
      <c r="B114" s="4" t="s">
        <v>319</v>
      </c>
      <c r="C114" s="4" t="s">
        <v>1226</v>
      </c>
      <c r="D114" s="5">
        <v>85</v>
      </c>
      <c r="E114" s="137">
        <v>0</v>
      </c>
      <c r="F114" s="137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15</v>
      </c>
      <c r="L114" s="132">
        <v>65</v>
      </c>
      <c r="M114" s="132">
        <v>0</v>
      </c>
      <c r="N114" s="132">
        <v>0</v>
      </c>
      <c r="O114" s="132">
        <v>5</v>
      </c>
      <c r="P114" s="132">
        <v>0</v>
      </c>
      <c r="Q114" s="23">
        <v>0</v>
      </c>
    </row>
    <row r="115" spans="1:17" x14ac:dyDescent="0.35">
      <c r="A115" t="str">
        <f>IF(OR(ISBLANK(VLOOKUP(B115,BigMovers!$A$2:$C$226,3,0)),ISNA(VLOOKUP(B115,BigMovers!$A$2:$C$226,3,0))),"",VLOOKUP(B115,BigMovers!$A$2:$C$226,3,0))</f>
        <v/>
      </c>
      <c r="B115" s="6" t="s">
        <v>179</v>
      </c>
      <c r="C115" s="6" t="s">
        <v>1230</v>
      </c>
      <c r="D115" s="7">
        <v>60</v>
      </c>
      <c r="E115" s="138">
        <v>0</v>
      </c>
      <c r="F115" s="138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  <c r="N115" s="134">
        <v>60</v>
      </c>
      <c r="O115" s="134">
        <v>0</v>
      </c>
      <c r="P115" s="134">
        <v>0</v>
      </c>
      <c r="Q115" s="24">
        <v>0</v>
      </c>
    </row>
    <row r="116" spans="1:17" x14ac:dyDescent="0.35">
      <c r="A116" t="str">
        <f>IF(OR(ISBLANK(VLOOKUP(B116,BigMovers!$A$2:$C$226,3,0)),ISNA(VLOOKUP(B116,BigMovers!$A$2:$C$226,3,0))),"",VLOOKUP(B116,BigMovers!$A$2:$C$226,3,0))</f>
        <v/>
      </c>
      <c r="B116" s="4" t="s">
        <v>181</v>
      </c>
      <c r="C116" s="4" t="s">
        <v>1719</v>
      </c>
      <c r="D116" s="5">
        <v>110</v>
      </c>
      <c r="E116" s="137">
        <v>0</v>
      </c>
      <c r="F116" s="137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105</v>
      </c>
      <c r="O116" s="132">
        <v>0</v>
      </c>
      <c r="P116" s="132">
        <v>0</v>
      </c>
      <c r="Q116" s="23">
        <v>0</v>
      </c>
    </row>
    <row r="117" spans="1:17" x14ac:dyDescent="0.35">
      <c r="A117" t="str">
        <f>IF(OR(ISBLANK(VLOOKUP(B117,BigMovers!$A$2:$C$226,3,0)),ISNA(VLOOKUP(B117,BigMovers!$A$2:$C$226,3,0))),"",VLOOKUP(B117,BigMovers!$A$2:$C$226,3,0))</f>
        <v/>
      </c>
      <c r="B117" s="6" t="s">
        <v>184</v>
      </c>
      <c r="C117" s="6" t="s">
        <v>1720</v>
      </c>
      <c r="D117" s="7">
        <v>5</v>
      </c>
      <c r="E117" s="138">
        <v>0</v>
      </c>
      <c r="F117" s="138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34">
        <v>0</v>
      </c>
      <c r="O117" s="134">
        <v>0</v>
      </c>
      <c r="P117" s="134">
        <v>0</v>
      </c>
      <c r="Q117" s="24">
        <v>5</v>
      </c>
    </row>
    <row r="118" spans="1:17" x14ac:dyDescent="0.35">
      <c r="A118" t="str">
        <f>IF(OR(ISBLANK(VLOOKUP(B118,BigMovers!$A$2:$C$226,3,0)),ISNA(VLOOKUP(B118,BigMovers!$A$2:$C$226,3,0))),"",VLOOKUP(B118,BigMovers!$A$2:$C$226,3,0))</f>
        <v/>
      </c>
      <c r="B118" s="4" t="s">
        <v>185</v>
      </c>
      <c r="C118" s="4" t="s">
        <v>1234</v>
      </c>
      <c r="D118" s="5">
        <v>10085</v>
      </c>
      <c r="E118" s="137">
        <v>1545</v>
      </c>
      <c r="F118" s="137">
        <v>0</v>
      </c>
      <c r="G118" s="132" t="s">
        <v>1967</v>
      </c>
      <c r="H118" s="132">
        <v>305</v>
      </c>
      <c r="I118" s="132" t="s">
        <v>1967</v>
      </c>
      <c r="J118" s="132" t="s">
        <v>1967</v>
      </c>
      <c r="K118" s="132">
        <v>690</v>
      </c>
      <c r="L118" s="132">
        <v>505</v>
      </c>
      <c r="M118" s="132" t="s">
        <v>1967</v>
      </c>
      <c r="N118" s="132">
        <v>2735</v>
      </c>
      <c r="O118" s="132">
        <v>1355</v>
      </c>
      <c r="P118" s="132">
        <v>855</v>
      </c>
      <c r="Q118" s="23">
        <v>755</v>
      </c>
    </row>
    <row r="119" spans="1:17" x14ac:dyDescent="0.35">
      <c r="A119" t="str">
        <f>IF(OR(ISBLANK(VLOOKUP(B119,BigMovers!$A$2:$C$226,3,0)),ISNA(VLOOKUP(B119,BigMovers!$A$2:$C$226,3,0))),"",VLOOKUP(B119,BigMovers!$A$2:$C$226,3,0))</f>
        <v/>
      </c>
      <c r="B119" s="6" t="s">
        <v>187</v>
      </c>
      <c r="C119" s="6" t="s">
        <v>1721</v>
      </c>
      <c r="D119" s="7">
        <v>145</v>
      </c>
      <c r="E119" s="138">
        <v>30</v>
      </c>
      <c r="F119" s="138">
        <v>0</v>
      </c>
      <c r="G119" s="134" t="s">
        <v>1967</v>
      </c>
      <c r="H119" s="134">
        <v>95</v>
      </c>
      <c r="I119" s="134" t="s">
        <v>1967</v>
      </c>
      <c r="J119" s="134" t="s">
        <v>1967</v>
      </c>
      <c r="K119" s="134">
        <v>10</v>
      </c>
      <c r="L119" s="134">
        <v>0</v>
      </c>
      <c r="M119" s="134">
        <v>0</v>
      </c>
      <c r="N119" s="134" t="s">
        <v>1967</v>
      </c>
      <c r="O119" s="134">
        <v>0</v>
      </c>
      <c r="P119" s="134">
        <v>0</v>
      </c>
      <c r="Q119" s="24">
        <v>0</v>
      </c>
    </row>
    <row r="120" spans="1:17" x14ac:dyDescent="0.35">
      <c r="A120" t="str">
        <f>IF(OR(ISBLANK(VLOOKUP(B120,BigMovers!$A$2:$C$226,3,0)),ISNA(VLOOKUP(B120,BigMovers!$A$2:$C$226,3,0))),"",VLOOKUP(B120,BigMovers!$A$2:$C$226,3,0))</f>
        <v/>
      </c>
      <c r="B120" s="4" t="s">
        <v>188</v>
      </c>
      <c r="C120" s="4" t="s">
        <v>1722</v>
      </c>
      <c r="D120" s="5">
        <v>25</v>
      </c>
      <c r="E120" s="137">
        <v>0</v>
      </c>
      <c r="F120" s="137">
        <v>0</v>
      </c>
      <c r="G120" s="132">
        <v>0</v>
      </c>
      <c r="H120" s="132">
        <v>0</v>
      </c>
      <c r="I120" s="132">
        <v>0</v>
      </c>
      <c r="J120" s="132">
        <v>0</v>
      </c>
      <c r="K120" s="132">
        <v>0</v>
      </c>
      <c r="L120" s="132">
        <v>0</v>
      </c>
      <c r="M120" s="132">
        <v>25</v>
      </c>
      <c r="N120" s="132">
        <v>0</v>
      </c>
      <c r="O120" s="132">
        <v>0</v>
      </c>
      <c r="P120" s="132">
        <v>0</v>
      </c>
      <c r="Q120" s="23">
        <v>0</v>
      </c>
    </row>
    <row r="121" spans="1:17" x14ac:dyDescent="0.35">
      <c r="A121" t="str">
        <f>IF(OR(ISBLANK(VLOOKUP(B121,BigMovers!$A$2:$C$226,3,0)),ISNA(VLOOKUP(B121,BigMovers!$A$2:$C$226,3,0))),"",VLOOKUP(B121,BigMovers!$A$2:$C$226,3,0))</f>
        <v/>
      </c>
      <c r="B121" s="6" t="s">
        <v>189</v>
      </c>
      <c r="C121" s="6" t="s">
        <v>1238</v>
      </c>
      <c r="D121" s="7">
        <v>185</v>
      </c>
      <c r="E121" s="138">
        <v>70</v>
      </c>
      <c r="F121" s="138">
        <v>0</v>
      </c>
      <c r="G121" s="134">
        <v>5</v>
      </c>
      <c r="H121" s="134">
        <v>70</v>
      </c>
      <c r="I121" s="134">
        <v>0</v>
      </c>
      <c r="J121" s="134">
        <v>0</v>
      </c>
      <c r="K121" s="134">
        <v>40</v>
      </c>
      <c r="L121" s="134">
        <v>0</v>
      </c>
      <c r="M121" s="134">
        <v>0</v>
      </c>
      <c r="N121" s="134">
        <v>0</v>
      </c>
      <c r="O121" s="134">
        <v>0</v>
      </c>
      <c r="P121" s="134">
        <v>0</v>
      </c>
      <c r="Q121" s="24">
        <v>0</v>
      </c>
    </row>
    <row r="122" spans="1:17" x14ac:dyDescent="0.35">
      <c r="A122" t="str">
        <f>IF(OR(ISBLANK(VLOOKUP(B122,BigMovers!$A$2:$C$226,3,0)),ISNA(VLOOKUP(B122,BigMovers!$A$2:$C$226,3,0))),"",VLOOKUP(B122,BigMovers!$A$2:$C$226,3,0))</f>
        <v/>
      </c>
      <c r="B122" s="4" t="s">
        <v>191</v>
      </c>
      <c r="C122" s="4" t="s">
        <v>1724</v>
      </c>
      <c r="D122" s="5">
        <v>15</v>
      </c>
      <c r="E122" s="137">
        <v>10</v>
      </c>
      <c r="F122" s="137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5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23">
        <v>0</v>
      </c>
    </row>
    <row r="123" spans="1:17" x14ac:dyDescent="0.35">
      <c r="A123" t="str">
        <f>IF(OR(ISBLANK(VLOOKUP(B123,BigMovers!$A$2:$C$226,3,0)),ISNA(VLOOKUP(B123,BigMovers!$A$2:$C$226,3,0))),"",VLOOKUP(B123,BigMovers!$A$2:$C$226,3,0))</f>
        <v/>
      </c>
      <c r="B123" s="6" t="s">
        <v>192</v>
      </c>
      <c r="C123" s="6" t="s">
        <v>1725</v>
      </c>
      <c r="D123" s="7">
        <v>110</v>
      </c>
      <c r="E123" s="138">
        <v>40</v>
      </c>
      <c r="F123" s="138">
        <v>0</v>
      </c>
      <c r="G123" s="134" t="s">
        <v>1967</v>
      </c>
      <c r="H123" s="134" t="s">
        <v>1967</v>
      </c>
      <c r="I123" s="134">
        <v>15</v>
      </c>
      <c r="J123" s="134" t="s">
        <v>1967</v>
      </c>
      <c r="K123" s="134" t="s">
        <v>1967</v>
      </c>
      <c r="L123" s="134">
        <v>15</v>
      </c>
      <c r="M123" s="134">
        <v>0</v>
      </c>
      <c r="N123" s="134" t="s">
        <v>1967</v>
      </c>
      <c r="O123" s="134" t="s">
        <v>1967</v>
      </c>
      <c r="P123" s="134">
        <v>5</v>
      </c>
      <c r="Q123" s="24" t="s">
        <v>1967</v>
      </c>
    </row>
    <row r="124" spans="1:17" x14ac:dyDescent="0.35">
      <c r="A124" t="str">
        <f>IF(OR(ISBLANK(VLOOKUP(B124,BigMovers!$A$2:$C$226,3,0)),ISNA(VLOOKUP(B124,BigMovers!$A$2:$C$226,3,0))),"",VLOOKUP(B124,BigMovers!$A$2:$C$226,3,0))</f>
        <v/>
      </c>
      <c r="B124" s="4" t="s">
        <v>193</v>
      </c>
      <c r="C124" s="4" t="s">
        <v>1726</v>
      </c>
      <c r="D124" s="5">
        <v>0</v>
      </c>
      <c r="E124" s="137">
        <v>0</v>
      </c>
      <c r="F124" s="137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23">
        <v>0</v>
      </c>
    </row>
    <row r="125" spans="1:17" x14ac:dyDescent="0.35">
      <c r="A125" t="str">
        <f>IF(OR(ISBLANK(VLOOKUP(B125,BigMovers!$A$2:$C$226,3,0)),ISNA(VLOOKUP(B125,BigMovers!$A$2:$C$226,3,0))),"",VLOOKUP(B125,BigMovers!$A$2:$C$226,3,0))</f>
        <v/>
      </c>
      <c r="B125" s="6" t="s">
        <v>682</v>
      </c>
      <c r="C125" s="6" t="s">
        <v>1727</v>
      </c>
      <c r="D125" s="7">
        <v>5</v>
      </c>
      <c r="E125" s="138">
        <v>5</v>
      </c>
      <c r="F125" s="138" t="s">
        <v>1967</v>
      </c>
      <c r="G125" s="134">
        <v>0</v>
      </c>
      <c r="H125" s="134" t="s">
        <v>1967</v>
      </c>
      <c r="I125" s="134">
        <v>0</v>
      </c>
      <c r="J125" s="134">
        <v>0</v>
      </c>
      <c r="K125" s="134">
        <v>0</v>
      </c>
      <c r="L125" s="134">
        <v>0</v>
      </c>
      <c r="M125" s="134">
        <v>0</v>
      </c>
      <c r="N125" s="134" t="s">
        <v>1967</v>
      </c>
      <c r="O125" s="134">
        <v>0</v>
      </c>
      <c r="P125" s="134">
        <v>0</v>
      </c>
      <c r="Q125" s="24">
        <v>0</v>
      </c>
    </row>
    <row r="126" spans="1:17" x14ac:dyDescent="0.35">
      <c r="A126" t="str">
        <f>IF(OR(ISBLANK(VLOOKUP(B126,BigMovers!$A$2:$C$226,3,0)),ISNA(VLOOKUP(B126,BigMovers!$A$2:$C$226,3,0))),"",VLOOKUP(B126,BigMovers!$A$2:$C$226,3,0))</f>
        <v/>
      </c>
      <c r="B126" s="4" t="s">
        <v>357</v>
      </c>
      <c r="C126" s="4" t="s">
        <v>1728</v>
      </c>
      <c r="D126" s="5">
        <v>40</v>
      </c>
      <c r="E126" s="137">
        <v>0</v>
      </c>
      <c r="F126" s="137">
        <v>0</v>
      </c>
      <c r="G126" s="132">
        <v>0</v>
      </c>
      <c r="H126" s="132">
        <v>0</v>
      </c>
      <c r="I126" s="132" t="s">
        <v>1967</v>
      </c>
      <c r="J126" s="132">
        <v>0</v>
      </c>
      <c r="K126" s="132">
        <v>0</v>
      </c>
      <c r="L126" s="132">
        <v>5</v>
      </c>
      <c r="M126" s="132">
        <v>0</v>
      </c>
      <c r="N126" s="132" t="s">
        <v>1967</v>
      </c>
      <c r="O126" s="132">
        <v>5</v>
      </c>
      <c r="P126" s="132">
        <v>30</v>
      </c>
      <c r="Q126" s="23">
        <v>0</v>
      </c>
    </row>
    <row r="127" spans="1:17" x14ac:dyDescent="0.35">
      <c r="A127" t="str">
        <f>IF(OR(ISBLANK(VLOOKUP(B127,BigMovers!$A$2:$C$226,3,0)),ISNA(VLOOKUP(B127,BigMovers!$A$2:$C$226,3,0))),"",VLOOKUP(B127,BigMovers!$A$2:$C$226,3,0))</f>
        <v/>
      </c>
      <c r="B127" s="6" t="s">
        <v>197</v>
      </c>
      <c r="C127" s="6" t="s">
        <v>1244</v>
      </c>
      <c r="D127" s="7">
        <v>940</v>
      </c>
      <c r="E127" s="138">
        <v>100</v>
      </c>
      <c r="F127" s="138">
        <v>0</v>
      </c>
      <c r="G127" s="134" t="s">
        <v>1967</v>
      </c>
      <c r="H127" s="134">
        <v>25</v>
      </c>
      <c r="I127" s="134">
        <v>75</v>
      </c>
      <c r="J127" s="134">
        <v>25</v>
      </c>
      <c r="K127" s="134">
        <v>40</v>
      </c>
      <c r="L127" s="134">
        <v>0</v>
      </c>
      <c r="M127" s="134">
        <v>0</v>
      </c>
      <c r="N127" s="134">
        <v>275</v>
      </c>
      <c r="O127" s="134">
        <v>85</v>
      </c>
      <c r="P127" s="134">
        <v>285</v>
      </c>
      <c r="Q127" s="24" t="s">
        <v>1967</v>
      </c>
    </row>
    <row r="128" spans="1:17" x14ac:dyDescent="0.35">
      <c r="A128" t="str">
        <f>IF(OR(ISBLANK(VLOOKUP(B128,BigMovers!$A$2:$C$226,3,0)),ISNA(VLOOKUP(B128,BigMovers!$A$2:$C$226,3,0))),"",VLOOKUP(B128,BigMovers!$A$2:$C$226,3,0))</f>
        <v/>
      </c>
      <c r="B128" s="4" t="s">
        <v>199</v>
      </c>
      <c r="C128" s="4" t="s">
        <v>1245</v>
      </c>
      <c r="D128" s="5">
        <v>70</v>
      </c>
      <c r="E128" s="137">
        <v>5</v>
      </c>
      <c r="F128" s="137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5</v>
      </c>
      <c r="L128" s="132">
        <v>0</v>
      </c>
      <c r="M128" s="132">
        <v>0</v>
      </c>
      <c r="N128" s="132">
        <v>15</v>
      </c>
      <c r="O128" s="132">
        <v>0</v>
      </c>
      <c r="P128" s="132">
        <v>45</v>
      </c>
      <c r="Q128" s="23">
        <v>0</v>
      </c>
    </row>
    <row r="129" spans="1:17" x14ac:dyDescent="0.35">
      <c r="A129" t="str">
        <f>IF(OR(ISBLANK(VLOOKUP(B129,BigMovers!$A$2:$C$226,3,0)),ISNA(VLOOKUP(B129,BigMovers!$A$2:$C$226,3,0))),"",VLOOKUP(B129,BigMovers!$A$2:$C$226,3,0))</f>
        <v>x</v>
      </c>
      <c r="B129" s="6" t="s">
        <v>201</v>
      </c>
      <c r="C129" s="6" t="s">
        <v>1246</v>
      </c>
      <c r="D129" s="7">
        <v>365</v>
      </c>
      <c r="E129" s="138">
        <v>0</v>
      </c>
      <c r="F129" s="138">
        <v>0</v>
      </c>
      <c r="G129" s="134">
        <v>0</v>
      </c>
      <c r="H129" s="134">
        <v>0</v>
      </c>
      <c r="I129" s="134">
        <v>0</v>
      </c>
      <c r="J129" s="134">
        <v>0</v>
      </c>
      <c r="K129" s="134">
        <v>0</v>
      </c>
      <c r="L129" s="134">
        <v>345</v>
      </c>
      <c r="M129" s="134">
        <v>0</v>
      </c>
      <c r="N129" s="134">
        <v>0</v>
      </c>
      <c r="O129" s="134">
        <v>0</v>
      </c>
      <c r="P129" s="134" t="s">
        <v>1967</v>
      </c>
      <c r="Q129" s="24">
        <v>0</v>
      </c>
    </row>
    <row r="130" spans="1:17" x14ac:dyDescent="0.35">
      <c r="A130" t="str">
        <f>IF(OR(ISBLANK(VLOOKUP(B130,BigMovers!$A$2:$C$226,3,0)),ISNA(VLOOKUP(B130,BigMovers!$A$2:$C$226,3,0))),"",VLOOKUP(B130,BigMovers!$A$2:$C$226,3,0))</f>
        <v/>
      </c>
      <c r="B130" s="4" t="s">
        <v>203</v>
      </c>
      <c r="C130" s="4" t="s">
        <v>1247</v>
      </c>
      <c r="D130" s="5">
        <v>120</v>
      </c>
      <c r="E130" s="137">
        <v>0</v>
      </c>
      <c r="F130" s="137">
        <v>0</v>
      </c>
      <c r="G130" s="132">
        <v>0</v>
      </c>
      <c r="H130" s="132">
        <v>0</v>
      </c>
      <c r="I130" s="132">
        <v>0</v>
      </c>
      <c r="J130" s="132" t="s">
        <v>1967</v>
      </c>
      <c r="K130" s="132">
        <v>0</v>
      </c>
      <c r="L130" s="132">
        <v>0</v>
      </c>
      <c r="M130" s="132">
        <v>0</v>
      </c>
      <c r="N130" s="132">
        <v>70</v>
      </c>
      <c r="O130" s="132">
        <v>0</v>
      </c>
      <c r="P130" s="132">
        <v>0</v>
      </c>
      <c r="Q130" s="23">
        <v>0</v>
      </c>
    </row>
    <row r="131" spans="1:17" x14ac:dyDescent="0.35">
      <c r="A131" t="str">
        <f>IF(OR(ISBLANK(VLOOKUP(B131,BigMovers!$A$2:$C$226,3,0)),ISNA(VLOOKUP(B131,BigMovers!$A$2:$C$226,3,0))),"",VLOOKUP(B131,BigMovers!$A$2:$C$226,3,0))</f>
        <v/>
      </c>
      <c r="B131" s="6" t="s">
        <v>205</v>
      </c>
      <c r="C131" s="6" t="s">
        <v>1729</v>
      </c>
      <c r="D131" s="7">
        <v>3760</v>
      </c>
      <c r="E131" s="138">
        <v>975</v>
      </c>
      <c r="F131" s="138">
        <v>0</v>
      </c>
      <c r="G131" s="134">
        <v>0</v>
      </c>
      <c r="H131" s="134">
        <v>710</v>
      </c>
      <c r="I131" s="134">
        <v>0</v>
      </c>
      <c r="J131" s="134" t="s">
        <v>1967</v>
      </c>
      <c r="K131" s="134">
        <v>205</v>
      </c>
      <c r="L131" s="134">
        <v>0</v>
      </c>
      <c r="M131" s="134">
        <v>1710</v>
      </c>
      <c r="N131" s="134" t="s">
        <v>1967</v>
      </c>
      <c r="O131" s="134">
        <v>0</v>
      </c>
      <c r="P131" s="134">
        <v>0</v>
      </c>
      <c r="Q131" s="24">
        <v>0</v>
      </c>
    </row>
    <row r="132" spans="1:17" x14ac:dyDescent="0.35">
      <c r="A132" t="str">
        <f>IF(OR(ISBLANK(VLOOKUP(B132,BigMovers!$A$2:$C$226,3,0)),ISNA(VLOOKUP(B132,BigMovers!$A$2:$C$226,3,0))),"",VLOOKUP(B132,BigMovers!$A$2:$C$226,3,0))</f>
        <v/>
      </c>
      <c r="B132" s="4" t="s">
        <v>207</v>
      </c>
      <c r="C132" s="4" t="s">
        <v>1731</v>
      </c>
      <c r="D132" s="5">
        <v>95</v>
      </c>
      <c r="E132" s="137">
        <v>15</v>
      </c>
      <c r="F132" s="137">
        <v>0</v>
      </c>
      <c r="G132" s="132" t="s">
        <v>1967</v>
      </c>
      <c r="H132" s="132" t="s">
        <v>1967</v>
      </c>
      <c r="I132" s="132">
        <v>10</v>
      </c>
      <c r="J132" s="132">
        <v>5</v>
      </c>
      <c r="K132" s="132">
        <v>10</v>
      </c>
      <c r="L132" s="132">
        <v>0</v>
      </c>
      <c r="M132" s="132">
        <v>40</v>
      </c>
      <c r="N132" s="132">
        <v>0</v>
      </c>
      <c r="O132" s="132">
        <v>0</v>
      </c>
      <c r="P132" s="132">
        <v>0</v>
      </c>
      <c r="Q132" s="23">
        <v>10</v>
      </c>
    </row>
    <row r="133" spans="1:17" x14ac:dyDescent="0.35">
      <c r="A133" t="str">
        <f>IF(OR(ISBLANK(VLOOKUP(B133,BigMovers!$A$2:$C$226,3,0)),ISNA(VLOOKUP(B133,BigMovers!$A$2:$C$226,3,0))),"",VLOOKUP(B133,BigMovers!$A$2:$C$226,3,0))</f>
        <v/>
      </c>
      <c r="B133" s="6" t="s">
        <v>209</v>
      </c>
      <c r="C133" s="6" t="s">
        <v>1253</v>
      </c>
      <c r="D133" s="7">
        <v>10</v>
      </c>
      <c r="E133" s="138">
        <v>10</v>
      </c>
      <c r="F133" s="138">
        <v>0</v>
      </c>
      <c r="G133" s="134">
        <v>0</v>
      </c>
      <c r="H133" s="134">
        <v>0</v>
      </c>
      <c r="I133" s="134">
        <v>0</v>
      </c>
      <c r="J133" s="134">
        <v>0</v>
      </c>
      <c r="K133" s="134">
        <v>0</v>
      </c>
      <c r="L133" s="134">
        <v>0</v>
      </c>
      <c r="M133" s="134">
        <v>0</v>
      </c>
      <c r="N133" s="134">
        <v>0</v>
      </c>
      <c r="O133" s="134">
        <v>0</v>
      </c>
      <c r="P133" s="134">
        <v>0</v>
      </c>
      <c r="Q133" s="24">
        <v>0</v>
      </c>
    </row>
    <row r="134" spans="1:17" x14ac:dyDescent="0.35">
      <c r="A134" t="str">
        <f>IF(OR(ISBLANK(VLOOKUP(B134,BigMovers!$A$2:$C$226,3,0)),ISNA(VLOOKUP(B134,BigMovers!$A$2:$C$226,3,0))),"",VLOOKUP(B134,BigMovers!$A$2:$C$226,3,0))</f>
        <v/>
      </c>
      <c r="B134" s="4" t="s">
        <v>210</v>
      </c>
      <c r="C134" s="4" t="s">
        <v>1732</v>
      </c>
      <c r="D134" s="5">
        <v>95</v>
      </c>
      <c r="E134" s="137">
        <v>5</v>
      </c>
      <c r="F134" s="137" t="s">
        <v>1967</v>
      </c>
      <c r="G134" s="132" t="s">
        <v>1967</v>
      </c>
      <c r="H134" s="132" t="s">
        <v>1967</v>
      </c>
      <c r="I134" s="132" t="s">
        <v>1967</v>
      </c>
      <c r="J134" s="132" t="s">
        <v>1967</v>
      </c>
      <c r="K134" s="132" t="s">
        <v>1967</v>
      </c>
      <c r="L134" s="132">
        <v>0</v>
      </c>
      <c r="M134" s="132">
        <v>0</v>
      </c>
      <c r="N134" s="132">
        <v>85</v>
      </c>
      <c r="O134" s="132">
        <v>0</v>
      </c>
      <c r="P134" s="132">
        <v>0</v>
      </c>
      <c r="Q134" s="23">
        <v>0</v>
      </c>
    </row>
    <row r="135" spans="1:17" x14ac:dyDescent="0.35">
      <c r="A135" t="str">
        <f>IF(OR(ISBLANK(VLOOKUP(B135,BigMovers!$A$2:$C$226,3,0)),ISNA(VLOOKUP(B135,BigMovers!$A$2:$C$226,3,0))),"",VLOOKUP(B135,BigMovers!$A$2:$C$226,3,0))</f>
        <v/>
      </c>
      <c r="B135" s="6" t="s">
        <v>211</v>
      </c>
      <c r="C135" s="6" t="s">
        <v>1255</v>
      </c>
      <c r="D135" s="7">
        <v>1020</v>
      </c>
      <c r="E135" s="138" t="s">
        <v>1967</v>
      </c>
      <c r="F135" s="138">
        <v>0</v>
      </c>
      <c r="G135" s="134">
        <v>0</v>
      </c>
      <c r="H135" s="134" t="s">
        <v>1967</v>
      </c>
      <c r="I135" s="134">
        <v>0</v>
      </c>
      <c r="J135" s="134">
        <v>0</v>
      </c>
      <c r="K135" s="134" t="s">
        <v>1967</v>
      </c>
      <c r="L135" s="134">
        <v>0</v>
      </c>
      <c r="M135" s="134">
        <v>0</v>
      </c>
      <c r="N135" s="134">
        <v>1005</v>
      </c>
      <c r="O135" s="134">
        <v>0</v>
      </c>
      <c r="P135" s="134" t="s">
        <v>1967</v>
      </c>
      <c r="Q135" s="24">
        <v>0</v>
      </c>
    </row>
    <row r="136" spans="1:17" x14ac:dyDescent="0.35">
      <c r="A136" t="str">
        <f>IF(OR(ISBLANK(VLOOKUP(B136,BigMovers!$A$2:$C$226,3,0)),ISNA(VLOOKUP(B136,BigMovers!$A$2:$C$226,3,0))),"",VLOOKUP(B136,BigMovers!$A$2:$C$226,3,0))</f>
        <v>x</v>
      </c>
      <c r="B136" s="4" t="s">
        <v>213</v>
      </c>
      <c r="C136" s="4" t="s">
        <v>1256</v>
      </c>
      <c r="D136" s="5">
        <v>30</v>
      </c>
      <c r="E136" s="137">
        <v>0</v>
      </c>
      <c r="F136" s="137">
        <v>0</v>
      </c>
      <c r="G136" s="132">
        <v>0</v>
      </c>
      <c r="H136" s="132">
        <v>0</v>
      </c>
      <c r="I136" s="132">
        <v>0</v>
      </c>
      <c r="J136" s="132">
        <v>0</v>
      </c>
      <c r="K136" s="132">
        <v>0</v>
      </c>
      <c r="L136" s="132">
        <v>0</v>
      </c>
      <c r="M136" s="132">
        <v>0</v>
      </c>
      <c r="N136" s="132">
        <v>30</v>
      </c>
      <c r="O136" s="132">
        <v>0</v>
      </c>
      <c r="P136" s="132">
        <v>0</v>
      </c>
      <c r="Q136" s="23">
        <v>0</v>
      </c>
    </row>
    <row r="137" spans="1:17" x14ac:dyDescent="0.35">
      <c r="A137" t="str">
        <f>IF(OR(ISBLANK(VLOOKUP(B137,BigMovers!$A$2:$C$226,3,0)),ISNA(VLOOKUP(B137,BigMovers!$A$2:$C$226,3,0))),"",VLOOKUP(B137,BigMovers!$A$2:$C$226,3,0))</f>
        <v>x</v>
      </c>
      <c r="B137" s="6" t="s">
        <v>215</v>
      </c>
      <c r="C137" s="6" t="s">
        <v>1257</v>
      </c>
      <c r="D137" s="7">
        <v>90</v>
      </c>
      <c r="E137" s="138">
        <v>0</v>
      </c>
      <c r="F137" s="138">
        <v>0</v>
      </c>
      <c r="G137" s="134">
        <v>0</v>
      </c>
      <c r="H137" s="134">
        <v>0</v>
      </c>
      <c r="I137" s="134">
        <v>0</v>
      </c>
      <c r="J137" s="134">
        <v>0</v>
      </c>
      <c r="K137" s="134">
        <v>0</v>
      </c>
      <c r="L137" s="134">
        <v>0</v>
      </c>
      <c r="M137" s="134">
        <v>0</v>
      </c>
      <c r="N137" s="134">
        <v>90</v>
      </c>
      <c r="O137" s="134">
        <v>0</v>
      </c>
      <c r="P137" s="134">
        <v>0</v>
      </c>
      <c r="Q137" s="24">
        <v>0</v>
      </c>
    </row>
    <row r="138" spans="1:17" x14ac:dyDescent="0.35">
      <c r="A138" t="str">
        <f>IF(OR(ISBLANK(VLOOKUP(B138,BigMovers!$A$2:$C$226,3,0)),ISNA(VLOOKUP(B138,BigMovers!$A$2:$C$226,3,0))),"",VLOOKUP(B138,BigMovers!$A$2:$C$226,3,0))</f>
        <v/>
      </c>
      <c r="B138" s="4" t="s">
        <v>217</v>
      </c>
      <c r="C138" s="4" t="s">
        <v>1260</v>
      </c>
      <c r="D138" s="5">
        <v>60</v>
      </c>
      <c r="E138" s="137">
        <v>0</v>
      </c>
      <c r="F138" s="137">
        <v>0</v>
      </c>
      <c r="G138" s="132">
        <v>0</v>
      </c>
      <c r="H138" s="132">
        <v>0</v>
      </c>
      <c r="I138" s="132">
        <v>0</v>
      </c>
      <c r="J138" s="132">
        <v>0</v>
      </c>
      <c r="K138" s="132">
        <v>0</v>
      </c>
      <c r="L138" s="132">
        <v>25</v>
      </c>
      <c r="M138" s="132">
        <v>15</v>
      </c>
      <c r="N138" s="132">
        <v>0</v>
      </c>
      <c r="O138" s="132">
        <v>0</v>
      </c>
      <c r="P138" s="132">
        <v>0</v>
      </c>
      <c r="Q138" s="23">
        <v>0</v>
      </c>
    </row>
    <row r="139" spans="1:17" x14ac:dyDescent="0.35">
      <c r="A139" t="str">
        <f>IF(OR(ISBLANK(VLOOKUP(B139,BigMovers!$A$2:$C$226,3,0)),ISNA(VLOOKUP(B139,BigMovers!$A$2:$C$226,3,0))),"",VLOOKUP(B139,BigMovers!$A$2:$C$226,3,0))</f>
        <v/>
      </c>
      <c r="B139" s="6" t="s">
        <v>699</v>
      </c>
      <c r="C139" s="6" t="s">
        <v>1736</v>
      </c>
      <c r="D139" s="7">
        <v>15</v>
      </c>
      <c r="E139" s="138">
        <v>0</v>
      </c>
      <c r="F139" s="138">
        <v>0</v>
      </c>
      <c r="G139" s="134">
        <v>0</v>
      </c>
      <c r="H139" s="134">
        <v>0</v>
      </c>
      <c r="I139" s="134">
        <v>0</v>
      </c>
      <c r="J139" s="134">
        <v>0</v>
      </c>
      <c r="K139" s="134">
        <v>0</v>
      </c>
      <c r="L139" s="134">
        <v>0</v>
      </c>
      <c r="M139" s="134">
        <v>0</v>
      </c>
      <c r="N139" s="134">
        <v>0</v>
      </c>
      <c r="O139" s="134">
        <v>0</v>
      </c>
      <c r="P139" s="134">
        <v>0</v>
      </c>
      <c r="Q139" s="24">
        <v>15</v>
      </c>
    </row>
    <row r="140" spans="1:17" x14ac:dyDescent="0.35">
      <c r="A140" t="str">
        <f>IF(OR(ISBLANK(VLOOKUP(B140,BigMovers!$A$2:$C$226,3,0)),ISNA(VLOOKUP(B140,BigMovers!$A$2:$C$226,3,0))),"",VLOOKUP(B140,BigMovers!$A$2:$C$226,3,0))</f>
        <v/>
      </c>
      <c r="B140" s="8" t="s">
        <v>219</v>
      </c>
      <c r="C140" s="8" t="s">
        <v>1952</v>
      </c>
      <c r="D140" s="9">
        <f>SUM(D141:D161)</f>
        <v>16390</v>
      </c>
      <c r="E140" s="139"/>
      <c r="F140" s="139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9">
        <f>SUM(Q141:Q161)</f>
        <v>140</v>
      </c>
    </row>
    <row r="141" spans="1:17" x14ac:dyDescent="0.35">
      <c r="A141" t="str">
        <f>IF(OR(ISBLANK(VLOOKUP(B141,BigMovers!$A$2:$C$226,3,0)),ISNA(VLOOKUP(B141,BigMovers!$A$2:$C$226,3,0))),"",VLOOKUP(B141,BigMovers!$A$2:$C$226,3,0))</f>
        <v>x</v>
      </c>
      <c r="B141" s="4" t="s">
        <v>221</v>
      </c>
      <c r="C141" s="4" t="s">
        <v>1739</v>
      </c>
      <c r="D141" s="5">
        <v>0</v>
      </c>
      <c r="E141" s="137">
        <v>0</v>
      </c>
      <c r="F141" s="137">
        <v>0</v>
      </c>
      <c r="G141" s="132">
        <v>0</v>
      </c>
      <c r="H141" s="132">
        <v>0</v>
      </c>
      <c r="I141" s="132">
        <v>0</v>
      </c>
      <c r="J141" s="132">
        <v>0</v>
      </c>
      <c r="K141" s="132">
        <v>0</v>
      </c>
      <c r="L141" s="132">
        <v>0</v>
      </c>
      <c r="M141" s="132">
        <v>0</v>
      </c>
      <c r="N141" s="132">
        <v>0</v>
      </c>
      <c r="O141" s="132">
        <v>0</v>
      </c>
      <c r="P141" s="132">
        <v>0</v>
      </c>
      <c r="Q141" s="23">
        <v>0</v>
      </c>
    </row>
    <row r="142" spans="1:17" x14ac:dyDescent="0.35">
      <c r="A142" t="str">
        <f>IF(OR(ISBLANK(VLOOKUP(B142,BigMovers!$A$2:$C$226,3,0)),ISNA(VLOOKUP(B142,BigMovers!$A$2:$C$226,3,0))),"",VLOOKUP(B142,BigMovers!$A$2:$C$226,3,0))</f>
        <v>x</v>
      </c>
      <c r="B142" s="6" t="s">
        <v>222</v>
      </c>
      <c r="C142" s="6" t="s">
        <v>1742</v>
      </c>
      <c r="D142" s="7">
        <v>30</v>
      </c>
      <c r="E142" s="138">
        <v>5</v>
      </c>
      <c r="F142" s="138">
        <v>0</v>
      </c>
      <c r="G142" s="134" t="s">
        <v>1967</v>
      </c>
      <c r="H142" s="134" t="s">
        <v>1967</v>
      </c>
      <c r="I142" s="134" t="s">
        <v>1967</v>
      </c>
      <c r="J142" s="134">
        <v>0</v>
      </c>
      <c r="K142" s="134" t="s">
        <v>1967</v>
      </c>
      <c r="L142" s="134">
        <v>15</v>
      </c>
      <c r="M142" s="134">
        <v>0</v>
      </c>
      <c r="N142" s="134">
        <v>15</v>
      </c>
      <c r="O142" s="134">
        <v>0</v>
      </c>
      <c r="P142" s="134" t="s">
        <v>1967</v>
      </c>
      <c r="Q142" s="24">
        <v>0</v>
      </c>
    </row>
    <row r="143" spans="1:17" x14ac:dyDescent="0.35">
      <c r="A143" t="str">
        <f>IF(OR(ISBLANK(VLOOKUP(B143,BigMovers!$A$2:$C$226,3,0)),ISNA(VLOOKUP(B143,BigMovers!$A$2:$C$226,3,0))),"",VLOOKUP(B143,BigMovers!$A$2:$C$226,3,0))</f>
        <v/>
      </c>
      <c r="B143" s="4" t="s">
        <v>224</v>
      </c>
      <c r="C143" s="4" t="s">
        <v>1743</v>
      </c>
      <c r="D143" s="5">
        <v>10</v>
      </c>
      <c r="E143" s="137">
        <v>5</v>
      </c>
      <c r="F143" s="137">
        <v>0</v>
      </c>
      <c r="G143" s="132">
        <v>0</v>
      </c>
      <c r="H143" s="132">
        <v>0</v>
      </c>
      <c r="I143" s="132">
        <v>0</v>
      </c>
      <c r="J143" s="132">
        <v>0</v>
      </c>
      <c r="K143" s="132" t="s">
        <v>1967</v>
      </c>
      <c r="L143" s="132">
        <v>0</v>
      </c>
      <c r="M143" s="132">
        <v>0</v>
      </c>
      <c r="N143" s="132">
        <v>0</v>
      </c>
      <c r="O143" s="132">
        <v>0</v>
      </c>
      <c r="P143" s="132" t="s">
        <v>1967</v>
      </c>
      <c r="Q143" s="23">
        <v>0</v>
      </c>
    </row>
    <row r="144" spans="1:17" x14ac:dyDescent="0.35">
      <c r="A144" t="str">
        <f>IF(OR(ISBLANK(VLOOKUP(B144,BigMovers!$A$2:$C$226,3,0)),ISNA(VLOOKUP(B144,BigMovers!$A$2:$C$226,3,0))),"",VLOOKUP(B144,BigMovers!$A$2:$C$226,3,0))</f>
        <v>x</v>
      </c>
      <c r="B144" s="6" t="s">
        <v>226</v>
      </c>
      <c r="C144" s="6" t="s">
        <v>1272</v>
      </c>
      <c r="D144" s="7">
        <v>5</v>
      </c>
      <c r="E144" s="138">
        <v>0</v>
      </c>
      <c r="F144" s="138">
        <v>0</v>
      </c>
      <c r="G144" s="134">
        <v>0</v>
      </c>
      <c r="H144" s="134">
        <v>0</v>
      </c>
      <c r="I144" s="134">
        <v>0</v>
      </c>
      <c r="J144" s="134">
        <v>0</v>
      </c>
      <c r="K144" s="134">
        <v>0</v>
      </c>
      <c r="L144" s="134">
        <v>0</v>
      </c>
      <c r="M144" s="134">
        <v>5</v>
      </c>
      <c r="N144" s="134">
        <v>0</v>
      </c>
      <c r="O144" s="134">
        <v>0</v>
      </c>
      <c r="P144" s="134">
        <v>0</v>
      </c>
      <c r="Q144" s="24">
        <v>0</v>
      </c>
    </row>
    <row r="145" spans="1:17" x14ac:dyDescent="0.35">
      <c r="A145" t="str">
        <f>IF(OR(ISBLANK(VLOOKUP(B145,BigMovers!$A$2:$C$226,3,0)),ISNA(VLOOKUP(B145,BigMovers!$A$2:$C$226,3,0))),"",VLOOKUP(B145,BigMovers!$A$2:$C$226,3,0))</f>
        <v>x</v>
      </c>
      <c r="B145" s="4" t="s">
        <v>705</v>
      </c>
      <c r="C145" s="4" t="s">
        <v>1744</v>
      </c>
      <c r="D145" s="5">
        <v>0</v>
      </c>
      <c r="E145" s="137">
        <v>0</v>
      </c>
      <c r="F145" s="137">
        <v>0</v>
      </c>
      <c r="G145" s="132">
        <v>0</v>
      </c>
      <c r="H145" s="132">
        <v>0</v>
      </c>
      <c r="I145" s="132">
        <v>0</v>
      </c>
      <c r="J145" s="132">
        <v>0</v>
      </c>
      <c r="K145" s="132">
        <v>0</v>
      </c>
      <c r="L145" s="132">
        <v>0</v>
      </c>
      <c r="M145" s="132">
        <v>0</v>
      </c>
      <c r="N145" s="132">
        <v>0</v>
      </c>
      <c r="O145" s="132">
        <v>0</v>
      </c>
      <c r="P145" s="132">
        <v>0</v>
      </c>
      <c r="Q145" s="23">
        <v>0</v>
      </c>
    </row>
    <row r="146" spans="1:17" x14ac:dyDescent="0.35">
      <c r="A146" t="str">
        <f>IF(OR(ISBLANK(VLOOKUP(B146,BigMovers!$A$2:$C$226,3,0)),ISNA(VLOOKUP(B146,BigMovers!$A$2:$C$226,3,0))),"",VLOOKUP(B146,BigMovers!$A$2:$C$226,3,0))</f>
        <v>x</v>
      </c>
      <c r="B146" s="6" t="s">
        <v>228</v>
      </c>
      <c r="C146" s="6" t="s">
        <v>1745</v>
      </c>
      <c r="D146" s="7">
        <v>35</v>
      </c>
      <c r="E146" s="138">
        <v>10</v>
      </c>
      <c r="F146" s="138">
        <v>0</v>
      </c>
      <c r="G146" s="134" t="s">
        <v>1967</v>
      </c>
      <c r="H146" s="134">
        <v>5</v>
      </c>
      <c r="I146" s="134">
        <v>0</v>
      </c>
      <c r="J146" s="134">
        <v>0</v>
      </c>
      <c r="K146" s="134">
        <v>0</v>
      </c>
      <c r="L146" s="134">
        <v>10</v>
      </c>
      <c r="M146" s="134">
        <v>5</v>
      </c>
      <c r="N146" s="134" t="s">
        <v>1967</v>
      </c>
      <c r="O146" s="134" t="s">
        <v>1967</v>
      </c>
      <c r="P146" s="134">
        <v>0</v>
      </c>
      <c r="Q146" s="24">
        <v>0</v>
      </c>
    </row>
    <row r="147" spans="1:17" x14ac:dyDescent="0.35">
      <c r="A147" t="str">
        <f>IF(OR(ISBLANK(VLOOKUP(B147,BigMovers!$A$2:$C$226,3,0)),ISNA(VLOOKUP(B147,BigMovers!$A$2:$C$226,3,0))),"",VLOOKUP(B147,BigMovers!$A$2:$C$226,3,0))</f>
        <v/>
      </c>
      <c r="B147" s="4" t="s">
        <v>229</v>
      </c>
      <c r="C147" s="4" t="s">
        <v>1747</v>
      </c>
      <c r="D147" s="5">
        <v>15</v>
      </c>
      <c r="E147" s="137">
        <v>5</v>
      </c>
      <c r="F147" s="137">
        <v>0</v>
      </c>
      <c r="G147" s="132">
        <v>0</v>
      </c>
      <c r="H147" s="132">
        <v>0</v>
      </c>
      <c r="I147" s="132">
        <v>0</v>
      </c>
      <c r="J147" s="132">
        <v>0</v>
      </c>
      <c r="K147" s="132">
        <v>0</v>
      </c>
      <c r="L147" s="132">
        <v>5</v>
      </c>
      <c r="M147" s="132">
        <v>0</v>
      </c>
      <c r="N147" s="132">
        <v>0</v>
      </c>
      <c r="O147" s="132">
        <v>0</v>
      </c>
      <c r="P147" s="132">
        <v>0</v>
      </c>
      <c r="Q147" s="23">
        <v>0</v>
      </c>
    </row>
    <row r="148" spans="1:17" x14ac:dyDescent="0.35">
      <c r="A148" t="str">
        <f>IF(OR(ISBLANK(VLOOKUP(B148,BigMovers!$A$2:$C$226,3,0)),ISNA(VLOOKUP(B148,BigMovers!$A$2:$C$226,3,0))),"",VLOOKUP(B148,BigMovers!$A$2:$C$226,3,0))</f>
        <v/>
      </c>
      <c r="B148" s="6" t="s">
        <v>230</v>
      </c>
      <c r="C148" s="6" t="s">
        <v>1753</v>
      </c>
      <c r="D148" s="7">
        <v>0</v>
      </c>
      <c r="E148" s="138">
        <v>0</v>
      </c>
      <c r="F148" s="138">
        <v>0</v>
      </c>
      <c r="G148" s="134">
        <v>0</v>
      </c>
      <c r="H148" s="134">
        <v>0</v>
      </c>
      <c r="I148" s="134">
        <v>0</v>
      </c>
      <c r="J148" s="134">
        <v>0</v>
      </c>
      <c r="K148" s="134">
        <v>0</v>
      </c>
      <c r="L148" s="134">
        <v>0</v>
      </c>
      <c r="M148" s="134">
        <v>0</v>
      </c>
      <c r="N148" s="134">
        <v>0</v>
      </c>
      <c r="O148" s="134">
        <v>0</v>
      </c>
      <c r="P148" s="134">
        <v>0</v>
      </c>
      <c r="Q148" s="24">
        <v>0</v>
      </c>
    </row>
    <row r="149" spans="1:17" x14ac:dyDescent="0.35">
      <c r="A149" t="str">
        <f>IF(OR(ISBLANK(VLOOKUP(B149,BigMovers!$A$2:$C$226,3,0)),ISNA(VLOOKUP(B149,BigMovers!$A$2:$C$226,3,0))),"",VLOOKUP(B149,BigMovers!$A$2:$C$226,3,0))</f>
        <v>x</v>
      </c>
      <c r="B149" s="4" t="s">
        <v>232</v>
      </c>
      <c r="C149" s="4" t="s">
        <v>1754</v>
      </c>
      <c r="D149" s="5">
        <v>60</v>
      </c>
      <c r="E149" s="137">
        <v>0</v>
      </c>
      <c r="F149" s="137">
        <v>0</v>
      </c>
      <c r="G149" s="132">
        <v>0</v>
      </c>
      <c r="H149" s="132">
        <v>0</v>
      </c>
      <c r="I149" s="132">
        <v>0</v>
      </c>
      <c r="J149" s="132">
        <v>0</v>
      </c>
      <c r="K149" s="132">
        <v>5</v>
      </c>
      <c r="L149" s="132">
        <v>0</v>
      </c>
      <c r="M149" s="132">
        <v>55</v>
      </c>
      <c r="N149" s="132">
        <v>0</v>
      </c>
      <c r="O149" s="132">
        <v>0</v>
      </c>
      <c r="P149" s="132">
        <v>0</v>
      </c>
      <c r="Q149" s="23">
        <v>0</v>
      </c>
    </row>
    <row r="150" spans="1:17" x14ac:dyDescent="0.35">
      <c r="A150" t="str">
        <f>IF(OR(ISBLANK(VLOOKUP(B150,BigMovers!$A$2:$C$226,3,0)),ISNA(VLOOKUP(B150,BigMovers!$A$2:$C$226,3,0))),"",VLOOKUP(B150,BigMovers!$A$2:$C$226,3,0))</f>
        <v/>
      </c>
      <c r="B150" s="6" t="s">
        <v>754</v>
      </c>
      <c r="C150" s="6" t="s">
        <v>1775</v>
      </c>
      <c r="D150" s="7">
        <v>0</v>
      </c>
      <c r="E150" s="138">
        <v>0</v>
      </c>
      <c r="F150" s="138">
        <v>0</v>
      </c>
      <c r="G150" s="134">
        <v>0</v>
      </c>
      <c r="H150" s="134">
        <v>0</v>
      </c>
      <c r="I150" s="134">
        <v>0</v>
      </c>
      <c r="J150" s="134">
        <v>0</v>
      </c>
      <c r="K150" s="134">
        <v>0</v>
      </c>
      <c r="L150" s="134">
        <v>0</v>
      </c>
      <c r="M150" s="134">
        <v>0</v>
      </c>
      <c r="N150" s="134">
        <v>0</v>
      </c>
      <c r="O150" s="134">
        <v>0</v>
      </c>
      <c r="P150" s="134">
        <v>0</v>
      </c>
      <c r="Q150" s="24">
        <v>0</v>
      </c>
    </row>
    <row r="151" spans="1:17" x14ac:dyDescent="0.35">
      <c r="A151" t="str">
        <f>IF(OR(ISBLANK(VLOOKUP(B151,BigMovers!$A$2:$C$226,3,0)),ISNA(VLOOKUP(B151,BigMovers!$A$2:$C$226,3,0))),"",VLOOKUP(B151,BigMovers!$A$2:$C$226,3,0))</f>
        <v/>
      </c>
      <c r="B151" s="4" t="s">
        <v>240</v>
      </c>
      <c r="C151" s="4" t="s">
        <v>1788</v>
      </c>
      <c r="D151" s="5">
        <v>40</v>
      </c>
      <c r="E151" s="137">
        <v>0</v>
      </c>
      <c r="F151" s="137">
        <v>0</v>
      </c>
      <c r="G151" s="132">
        <v>0</v>
      </c>
      <c r="H151" s="132" t="s">
        <v>1967</v>
      </c>
      <c r="I151" s="132">
        <v>0</v>
      </c>
      <c r="J151" s="132">
        <v>0</v>
      </c>
      <c r="K151" s="132">
        <v>0</v>
      </c>
      <c r="L151" s="132">
        <v>20</v>
      </c>
      <c r="M151" s="132">
        <v>0</v>
      </c>
      <c r="N151" s="132">
        <v>0</v>
      </c>
      <c r="O151" s="132">
        <v>0</v>
      </c>
      <c r="P151" s="132">
        <v>0</v>
      </c>
      <c r="Q151" s="23">
        <v>15</v>
      </c>
    </row>
    <row r="152" spans="1:17" x14ac:dyDescent="0.35">
      <c r="A152" t="str">
        <f>IF(OR(ISBLANK(VLOOKUP(B152,BigMovers!$A$2:$C$226,3,0)),ISNA(VLOOKUP(B152,BigMovers!$A$2:$C$226,3,0))),"",VLOOKUP(B152,BigMovers!$A$2:$C$226,3,0))</f>
        <v>x</v>
      </c>
      <c r="B152" s="6" t="s">
        <v>242</v>
      </c>
      <c r="C152" s="6" t="s">
        <v>1345</v>
      </c>
      <c r="D152" s="7">
        <v>0</v>
      </c>
      <c r="E152" s="138">
        <v>0</v>
      </c>
      <c r="F152" s="138">
        <v>0</v>
      </c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>
        <v>0</v>
      </c>
      <c r="P152" s="134">
        <v>0</v>
      </c>
      <c r="Q152" s="24">
        <v>0</v>
      </c>
    </row>
    <row r="153" spans="1:17" x14ac:dyDescent="0.35">
      <c r="A153" t="str">
        <f>IF(OR(ISBLANK(VLOOKUP(B153,BigMovers!$A$2:$C$226,3,0)),ISNA(VLOOKUP(B153,BigMovers!$A$2:$C$226,3,0))),"",VLOOKUP(B153,BigMovers!$A$2:$C$226,3,0))</f>
        <v/>
      </c>
      <c r="B153" s="4" t="s">
        <v>244</v>
      </c>
      <c r="C153" s="4" t="s">
        <v>1347</v>
      </c>
      <c r="D153" s="5">
        <v>5</v>
      </c>
      <c r="E153" s="137">
        <v>0</v>
      </c>
      <c r="F153" s="137">
        <v>0</v>
      </c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5</v>
      </c>
      <c r="M153" s="132">
        <v>0</v>
      </c>
      <c r="N153" s="132">
        <v>0</v>
      </c>
      <c r="O153" s="132">
        <v>0</v>
      </c>
      <c r="P153" s="132">
        <v>0</v>
      </c>
      <c r="Q153" s="23">
        <v>0</v>
      </c>
    </row>
    <row r="154" spans="1:17" x14ac:dyDescent="0.35">
      <c r="A154" t="str">
        <f>IF(OR(ISBLANK(VLOOKUP(B154,BigMovers!$A$2:$C$226,3,0)),ISNA(VLOOKUP(B154,BigMovers!$A$2:$C$226,3,0))),"",VLOOKUP(B154,BigMovers!$A$2:$C$226,3,0))</f>
        <v/>
      </c>
      <c r="B154" s="6" t="s">
        <v>363</v>
      </c>
      <c r="C154" s="6" t="s">
        <v>1790</v>
      </c>
      <c r="D154" s="7">
        <v>50</v>
      </c>
      <c r="E154" s="138">
        <v>0</v>
      </c>
      <c r="F154" s="138">
        <v>0</v>
      </c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0</v>
      </c>
      <c r="M154" s="134">
        <v>50</v>
      </c>
      <c r="N154" s="134">
        <v>0</v>
      </c>
      <c r="O154" s="134">
        <v>0</v>
      </c>
      <c r="P154" s="134">
        <v>0</v>
      </c>
      <c r="Q154" s="24">
        <v>0</v>
      </c>
    </row>
    <row r="155" spans="1:17" x14ac:dyDescent="0.35">
      <c r="A155" t="str">
        <f>IF(OR(ISBLANK(VLOOKUP(B155,BigMovers!$A$2:$C$226,3,0)),ISNA(VLOOKUP(B155,BigMovers!$A$2:$C$226,3,0))),"",VLOOKUP(B155,BigMovers!$A$2:$C$226,3,0))</f>
        <v/>
      </c>
      <c r="B155" s="4" t="s">
        <v>364</v>
      </c>
      <c r="C155" s="4" t="s">
        <v>1791</v>
      </c>
      <c r="D155" s="5">
        <v>0</v>
      </c>
      <c r="E155" s="137">
        <v>0</v>
      </c>
      <c r="F155" s="137">
        <v>0</v>
      </c>
      <c r="G155" s="132">
        <v>0</v>
      </c>
      <c r="H155" s="132">
        <v>0</v>
      </c>
      <c r="I155" s="132">
        <v>0</v>
      </c>
      <c r="J155" s="132">
        <v>0</v>
      </c>
      <c r="K155" s="132">
        <v>0</v>
      </c>
      <c r="L155" s="132">
        <v>0</v>
      </c>
      <c r="M155" s="132">
        <v>0</v>
      </c>
      <c r="N155" s="132">
        <v>0</v>
      </c>
      <c r="O155" s="132">
        <v>0</v>
      </c>
      <c r="P155" s="132">
        <v>0</v>
      </c>
      <c r="Q155" s="23">
        <v>0</v>
      </c>
    </row>
    <row r="156" spans="1:17" x14ac:dyDescent="0.35">
      <c r="A156" t="str">
        <f>IF(OR(ISBLANK(VLOOKUP(B156,BigMovers!$A$2:$C$226,3,0)),ISNA(VLOOKUP(B156,BigMovers!$A$2:$C$226,3,0))),"",VLOOKUP(B156,BigMovers!$A$2:$C$226,3,0))</f>
        <v>x</v>
      </c>
      <c r="B156" s="6" t="s">
        <v>248</v>
      </c>
      <c r="C156" s="6" t="s">
        <v>1793</v>
      </c>
      <c r="D156" s="7">
        <v>185</v>
      </c>
      <c r="E156" s="138">
        <v>0</v>
      </c>
      <c r="F156" s="138">
        <v>0</v>
      </c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90</v>
      </c>
      <c r="M156" s="134">
        <v>90</v>
      </c>
      <c r="N156" s="134" t="s">
        <v>1967</v>
      </c>
      <c r="O156" s="134">
        <v>0</v>
      </c>
      <c r="P156" s="134">
        <v>0</v>
      </c>
      <c r="Q156" s="24">
        <v>0</v>
      </c>
    </row>
    <row r="157" spans="1:17" x14ac:dyDescent="0.35">
      <c r="A157" t="str">
        <f>IF(OR(ISBLANK(VLOOKUP(B157,BigMovers!$A$2:$C$226,3,0)),ISNA(VLOOKUP(B157,BigMovers!$A$2:$C$226,3,0))),"",VLOOKUP(B157,BigMovers!$A$2:$C$226,3,0))</f>
        <v/>
      </c>
      <c r="B157" s="4" t="s">
        <v>804</v>
      </c>
      <c r="C157" s="4" t="s">
        <v>1797</v>
      </c>
      <c r="D157" s="5">
        <v>125</v>
      </c>
      <c r="E157" s="137">
        <v>0</v>
      </c>
      <c r="F157" s="137">
        <v>0</v>
      </c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>
        <v>0</v>
      </c>
      <c r="P157" s="132">
        <v>0</v>
      </c>
      <c r="Q157" s="23">
        <v>125</v>
      </c>
    </row>
    <row r="158" spans="1:17" x14ac:dyDescent="0.35">
      <c r="A158" t="str">
        <f>IF(OR(ISBLANK(VLOOKUP(B158,BigMovers!$A$2:$C$226,3,0)),ISNA(VLOOKUP(B158,BigMovers!$A$2:$C$226,3,0))),"",VLOOKUP(B158,BigMovers!$A$2:$C$226,3,0))</f>
        <v/>
      </c>
      <c r="B158" s="6" t="s">
        <v>250</v>
      </c>
      <c r="C158" s="6" t="s">
        <v>1836</v>
      </c>
      <c r="D158" s="7">
        <v>35</v>
      </c>
      <c r="E158" s="138">
        <v>0</v>
      </c>
      <c r="F158" s="138">
        <v>0</v>
      </c>
      <c r="G158" s="134">
        <v>0</v>
      </c>
      <c r="H158" s="134">
        <v>0</v>
      </c>
      <c r="I158" s="134">
        <v>0</v>
      </c>
      <c r="J158" s="134">
        <v>0</v>
      </c>
      <c r="K158" s="134">
        <v>0</v>
      </c>
      <c r="L158" s="134">
        <v>30</v>
      </c>
      <c r="M158" s="134">
        <v>0</v>
      </c>
      <c r="N158" s="134">
        <v>0</v>
      </c>
      <c r="O158" s="134">
        <v>0</v>
      </c>
      <c r="P158" s="134">
        <v>0</v>
      </c>
      <c r="Q158" s="24">
        <v>0</v>
      </c>
    </row>
    <row r="159" spans="1:17" x14ac:dyDescent="0.35">
      <c r="A159" t="str">
        <f>IF(OR(ISBLANK(VLOOKUP(B159,BigMovers!$A$2:$C$226,3,0)),ISNA(VLOOKUP(B159,BigMovers!$A$2:$C$226,3,0))),"",VLOOKUP(B159,BigMovers!$A$2:$C$226,3,0))</f>
        <v/>
      </c>
      <c r="B159" s="4" t="s">
        <v>251</v>
      </c>
      <c r="C159" s="4" t="s">
        <v>1841</v>
      </c>
      <c r="D159" s="5">
        <v>25</v>
      </c>
      <c r="E159" s="137">
        <v>0</v>
      </c>
      <c r="F159" s="137">
        <v>0</v>
      </c>
      <c r="G159" s="132">
        <v>0</v>
      </c>
      <c r="H159" s="132">
        <v>0</v>
      </c>
      <c r="I159" s="132">
        <v>0</v>
      </c>
      <c r="J159" s="132">
        <v>0</v>
      </c>
      <c r="K159" s="132" t="s">
        <v>1967</v>
      </c>
      <c r="L159" s="132">
        <v>20</v>
      </c>
      <c r="M159" s="132">
        <v>0</v>
      </c>
      <c r="N159" s="132">
        <v>0</v>
      </c>
      <c r="O159" s="132">
        <v>0</v>
      </c>
      <c r="P159" s="132">
        <v>0</v>
      </c>
      <c r="Q159" s="23">
        <v>0</v>
      </c>
    </row>
    <row r="160" spans="1:17" x14ac:dyDescent="0.35">
      <c r="A160" t="str">
        <f>IF(OR(ISBLANK(VLOOKUP(B160,BigMovers!$A$2:$C$226,3,0)),ISNA(VLOOKUP(B160,BigMovers!$A$2:$C$226,3,0))),"",VLOOKUP(B160,BigMovers!$A$2:$C$226,3,0))</f>
        <v/>
      </c>
      <c r="B160" s="6" t="s">
        <v>252</v>
      </c>
      <c r="C160" s="6" t="s">
        <v>1844</v>
      </c>
      <c r="D160" s="7">
        <v>15760</v>
      </c>
      <c r="E160" s="138" t="s">
        <v>1967</v>
      </c>
      <c r="F160" s="138">
        <v>0</v>
      </c>
      <c r="G160" s="134">
        <v>0</v>
      </c>
      <c r="H160" s="134">
        <v>0</v>
      </c>
      <c r="I160" s="134" t="s">
        <v>1967</v>
      </c>
      <c r="J160" s="134" t="s">
        <v>1967</v>
      </c>
      <c r="K160" s="134">
        <v>0</v>
      </c>
      <c r="L160" s="134">
        <v>0</v>
      </c>
      <c r="M160" s="134">
        <v>15760</v>
      </c>
      <c r="N160" s="134">
        <v>0</v>
      </c>
      <c r="O160" s="134">
        <v>0</v>
      </c>
      <c r="P160" s="134">
        <v>0</v>
      </c>
      <c r="Q160" s="24">
        <v>0</v>
      </c>
    </row>
    <row r="161" spans="1:17" x14ac:dyDescent="0.35">
      <c r="A161" t="str">
        <f>IF(OR(ISBLANK(VLOOKUP(B161,BigMovers!$A$2:$C$226,3,0)),ISNA(VLOOKUP(B161,BigMovers!$A$2:$C$226,3,0))),"",VLOOKUP(B161,BigMovers!$A$2:$C$226,3,0))</f>
        <v/>
      </c>
      <c r="B161" s="4" t="s">
        <v>866</v>
      </c>
      <c r="C161" s="4" t="s">
        <v>1854</v>
      </c>
      <c r="D161" s="5">
        <v>10</v>
      </c>
      <c r="E161" s="137">
        <v>0</v>
      </c>
      <c r="F161" s="137">
        <v>0</v>
      </c>
      <c r="G161" s="132">
        <v>0</v>
      </c>
      <c r="H161" s="132">
        <v>0</v>
      </c>
      <c r="I161" s="132">
        <v>0</v>
      </c>
      <c r="J161" s="132">
        <v>0</v>
      </c>
      <c r="K161" s="132">
        <v>0</v>
      </c>
      <c r="L161" s="132">
        <v>10</v>
      </c>
      <c r="M161" s="132">
        <v>0</v>
      </c>
      <c r="N161" s="132">
        <v>0</v>
      </c>
      <c r="O161" s="132">
        <v>0</v>
      </c>
      <c r="P161" s="132">
        <v>0</v>
      </c>
      <c r="Q161" s="23">
        <v>0</v>
      </c>
    </row>
    <row r="162" spans="1:17" x14ac:dyDescent="0.35">
      <c r="A162" t="str">
        <f>IF(OR(ISBLANK(VLOOKUP(B162,BigMovers!$A$2:$C$226,3,0)),ISNA(VLOOKUP(B162,BigMovers!$A$2:$C$226,3,0))),"",VLOOKUP(B162,BigMovers!$A$2:$C$226,3,0))</f>
        <v/>
      </c>
      <c r="B162" s="8" t="s">
        <v>253</v>
      </c>
      <c r="C162" s="8" t="s">
        <v>254</v>
      </c>
      <c r="D162" s="9">
        <f>SUM(D163:D164)</f>
        <v>185</v>
      </c>
      <c r="E162" s="139"/>
      <c r="F162" s="139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9">
        <f>SUM(Q163:Q164)</f>
        <v>0</v>
      </c>
    </row>
    <row r="163" spans="1:17" x14ac:dyDescent="0.35">
      <c r="A163" t="str">
        <f>IF(OR(ISBLANK(VLOOKUP(B163,BigMovers!$A$2:$C$226,3,0)),ISNA(VLOOKUP(B163,BigMovers!$A$2:$C$226,3,0))),"",VLOOKUP(B163,BigMovers!$A$2:$C$226,3,0))</f>
        <v/>
      </c>
      <c r="B163" s="4" t="s">
        <v>366</v>
      </c>
      <c r="C163" s="4" t="s">
        <v>1856</v>
      </c>
      <c r="D163" s="5">
        <v>5</v>
      </c>
      <c r="E163" s="137">
        <v>0</v>
      </c>
      <c r="F163" s="137">
        <v>0</v>
      </c>
      <c r="G163" s="132">
        <v>0</v>
      </c>
      <c r="H163" s="132">
        <v>0</v>
      </c>
      <c r="I163" s="132">
        <v>0</v>
      </c>
      <c r="J163" s="132">
        <v>0</v>
      </c>
      <c r="K163" s="132">
        <v>0</v>
      </c>
      <c r="L163" s="132">
        <v>5</v>
      </c>
      <c r="M163" s="132">
        <v>0</v>
      </c>
      <c r="N163" s="132">
        <v>0</v>
      </c>
      <c r="O163" s="132">
        <v>0</v>
      </c>
      <c r="P163" s="132">
        <v>0</v>
      </c>
      <c r="Q163" s="23">
        <v>0</v>
      </c>
    </row>
    <row r="164" spans="1:17" x14ac:dyDescent="0.35">
      <c r="A164" t="str">
        <f>IF(OR(ISBLANK(VLOOKUP(B164,BigMovers!$A$2:$C$226,3,0)),ISNA(VLOOKUP(B164,BigMovers!$A$2:$C$226,3,0))),"",VLOOKUP(B164,BigMovers!$A$2:$C$226,3,0))</f>
        <v/>
      </c>
      <c r="B164" s="6" t="s">
        <v>255</v>
      </c>
      <c r="C164" s="6" t="s">
        <v>1424</v>
      </c>
      <c r="D164" s="7">
        <v>180</v>
      </c>
      <c r="E164" s="138">
        <v>20</v>
      </c>
      <c r="F164" s="138">
        <v>0</v>
      </c>
      <c r="G164" s="134">
        <v>0</v>
      </c>
      <c r="H164" s="134" t="s">
        <v>1967</v>
      </c>
      <c r="I164" s="134" t="s">
        <v>1967</v>
      </c>
      <c r="J164" s="134" t="s">
        <v>1967</v>
      </c>
      <c r="K164" s="134">
        <v>5</v>
      </c>
      <c r="L164" s="134">
        <v>130</v>
      </c>
      <c r="M164" s="134">
        <v>0</v>
      </c>
      <c r="N164" s="134" t="s">
        <v>1967</v>
      </c>
      <c r="O164" s="134">
        <v>5</v>
      </c>
      <c r="P164" s="134" t="s">
        <v>1967</v>
      </c>
      <c r="Q164" s="24">
        <v>0</v>
      </c>
    </row>
    <row r="165" spans="1:17" x14ac:dyDescent="0.35">
      <c r="A165" t="str">
        <f>IF(OR(ISBLANK(VLOOKUP(B165,BigMovers!$A$2:$C$226,3,0)),ISNA(VLOOKUP(B165,BigMovers!$A$2:$C$226,3,0))),"",VLOOKUP(B165,BigMovers!$A$2:$C$226,3,0))</f>
        <v/>
      </c>
      <c r="B165" s="8" t="s">
        <v>257</v>
      </c>
      <c r="C165" s="8" t="s">
        <v>1953</v>
      </c>
      <c r="D165" s="9">
        <f>SUM(D166:D174)</f>
        <v>3270</v>
      </c>
      <c r="E165" s="139"/>
      <c r="F165" s="139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9">
        <f>SUM(Q166:Q174)</f>
        <v>10</v>
      </c>
    </row>
    <row r="166" spans="1:17" x14ac:dyDescent="0.35">
      <c r="A166" t="str">
        <f>IF(OR(ISBLANK(VLOOKUP(B166,BigMovers!$A$2:$C$226,3,0)),ISNA(VLOOKUP(B166,BigMovers!$A$2:$C$226,3,0))),"",VLOOKUP(B166,BigMovers!$A$2:$C$226,3,0))</f>
        <v/>
      </c>
      <c r="B166" s="4" t="s">
        <v>877</v>
      </c>
      <c r="C166" s="4" t="s">
        <v>1427</v>
      </c>
      <c r="D166" s="5">
        <v>2075</v>
      </c>
      <c r="E166" s="137">
        <v>1260</v>
      </c>
      <c r="F166" s="137">
        <v>0</v>
      </c>
      <c r="G166" s="132" t="s">
        <v>1967</v>
      </c>
      <c r="H166" s="132" t="s">
        <v>1967</v>
      </c>
      <c r="I166" s="132" t="s">
        <v>1967</v>
      </c>
      <c r="J166" s="132">
        <v>120</v>
      </c>
      <c r="K166" s="132">
        <v>475</v>
      </c>
      <c r="L166" s="132" t="s">
        <v>1967</v>
      </c>
      <c r="M166" s="132">
        <v>0</v>
      </c>
      <c r="N166" s="132">
        <v>0</v>
      </c>
      <c r="O166" s="132">
        <v>0</v>
      </c>
      <c r="P166" s="132">
        <v>0</v>
      </c>
      <c r="Q166" s="23">
        <v>0</v>
      </c>
    </row>
    <row r="167" spans="1:17" x14ac:dyDescent="0.35">
      <c r="A167" t="str">
        <f>IF(OR(ISBLANK(VLOOKUP(B167,BigMovers!$A$2:$C$226,3,0)),ISNA(VLOOKUP(B167,BigMovers!$A$2:$C$226,3,0))),"",VLOOKUP(B167,BigMovers!$A$2:$C$226,3,0))</f>
        <v/>
      </c>
      <c r="B167" s="6" t="s">
        <v>879</v>
      </c>
      <c r="C167" s="6" t="s">
        <v>1429</v>
      </c>
      <c r="D167" s="7">
        <v>200</v>
      </c>
      <c r="E167" s="138">
        <v>25</v>
      </c>
      <c r="F167" s="138">
        <v>0</v>
      </c>
      <c r="G167" s="134">
        <v>55</v>
      </c>
      <c r="H167" s="134">
        <v>85</v>
      </c>
      <c r="I167" s="134">
        <v>15</v>
      </c>
      <c r="J167" s="134" t="s">
        <v>1967</v>
      </c>
      <c r="K167" s="134">
        <v>15</v>
      </c>
      <c r="L167" s="134">
        <v>0</v>
      </c>
      <c r="M167" s="134">
        <v>0</v>
      </c>
      <c r="N167" s="134">
        <v>0</v>
      </c>
      <c r="O167" s="134">
        <v>0</v>
      </c>
      <c r="P167" s="134">
        <v>0</v>
      </c>
      <c r="Q167" s="24">
        <v>0</v>
      </c>
    </row>
    <row r="168" spans="1:17" x14ac:dyDescent="0.35">
      <c r="A168" t="str">
        <f>IF(OR(ISBLANK(VLOOKUP(B168,BigMovers!$A$2:$C$226,3,0)),ISNA(VLOOKUP(B168,BigMovers!$A$2:$C$226,3,0))),"",VLOOKUP(B168,BigMovers!$A$2:$C$226,3,0))</f>
        <v/>
      </c>
      <c r="B168" s="4" t="s">
        <v>882</v>
      </c>
      <c r="C168" s="4" t="s">
        <v>1860</v>
      </c>
      <c r="D168" s="5">
        <v>5</v>
      </c>
      <c r="E168" s="137">
        <v>0</v>
      </c>
      <c r="F168" s="137">
        <v>0</v>
      </c>
      <c r="G168" s="132">
        <v>0</v>
      </c>
      <c r="H168" s="132">
        <v>0</v>
      </c>
      <c r="I168" s="132">
        <v>0</v>
      </c>
      <c r="J168" s="132">
        <v>0</v>
      </c>
      <c r="K168" s="132">
        <v>0</v>
      </c>
      <c r="L168" s="132">
        <v>0</v>
      </c>
      <c r="M168" s="132">
        <v>0</v>
      </c>
      <c r="N168" s="132">
        <v>0</v>
      </c>
      <c r="O168" s="132">
        <v>0</v>
      </c>
      <c r="P168" s="132">
        <v>0</v>
      </c>
      <c r="Q168" s="23">
        <v>5</v>
      </c>
    </row>
    <row r="169" spans="1:17" x14ac:dyDescent="0.35">
      <c r="A169" t="str">
        <f>IF(OR(ISBLANK(VLOOKUP(B169,BigMovers!$A$2:$C$226,3,0)),ISNA(VLOOKUP(B169,BigMovers!$A$2:$C$226,3,0))),"",VLOOKUP(B169,BigMovers!$A$2:$C$226,3,0))</f>
        <v/>
      </c>
      <c r="B169" s="6" t="s">
        <v>884</v>
      </c>
      <c r="C169" s="6" t="s">
        <v>1862</v>
      </c>
      <c r="D169" s="7">
        <v>0</v>
      </c>
      <c r="E169" s="138">
        <v>0</v>
      </c>
      <c r="F169" s="138">
        <v>0</v>
      </c>
      <c r="G169" s="134">
        <v>0</v>
      </c>
      <c r="H169" s="134">
        <v>0</v>
      </c>
      <c r="I169" s="134">
        <v>0</v>
      </c>
      <c r="J169" s="134">
        <v>0</v>
      </c>
      <c r="K169" s="134">
        <v>0</v>
      </c>
      <c r="L169" s="134">
        <v>0</v>
      </c>
      <c r="M169" s="134">
        <v>0</v>
      </c>
      <c r="N169" s="134">
        <v>0</v>
      </c>
      <c r="O169" s="134">
        <v>0</v>
      </c>
      <c r="P169" s="134">
        <v>0</v>
      </c>
      <c r="Q169" s="24">
        <v>0</v>
      </c>
    </row>
    <row r="170" spans="1:17" x14ac:dyDescent="0.35">
      <c r="A170" t="str">
        <f>IF(OR(ISBLANK(VLOOKUP(B170,BigMovers!$A$2:$C$226,3,0)),ISNA(VLOOKUP(B170,BigMovers!$A$2:$C$226,3,0))),"",VLOOKUP(B170,BigMovers!$A$2:$C$226,3,0))</f>
        <v/>
      </c>
      <c r="B170" s="4" t="s">
        <v>885</v>
      </c>
      <c r="C170" s="4" t="s">
        <v>1863</v>
      </c>
      <c r="D170" s="5">
        <v>105</v>
      </c>
      <c r="E170" s="137">
        <v>0</v>
      </c>
      <c r="F170" s="137">
        <v>0</v>
      </c>
      <c r="G170" s="132">
        <v>0</v>
      </c>
      <c r="H170" s="132">
        <v>0</v>
      </c>
      <c r="I170" s="132">
        <v>0</v>
      </c>
      <c r="J170" s="132">
        <v>0</v>
      </c>
      <c r="K170" s="132">
        <v>0</v>
      </c>
      <c r="L170" s="132">
        <v>0</v>
      </c>
      <c r="M170" s="132">
        <v>85</v>
      </c>
      <c r="N170" s="132">
        <v>0</v>
      </c>
      <c r="O170" s="132">
        <v>0</v>
      </c>
      <c r="P170" s="132">
        <v>0</v>
      </c>
      <c r="Q170" s="23">
        <v>0</v>
      </c>
    </row>
    <row r="171" spans="1:17" x14ac:dyDescent="0.35">
      <c r="A171" t="str">
        <f>IF(OR(ISBLANK(VLOOKUP(B171,BigMovers!$A$2:$C$226,3,0)),ISNA(VLOOKUP(B171,BigMovers!$A$2:$C$226,3,0))),"",VLOOKUP(B171,BigMovers!$A$2:$C$226,3,0))</f>
        <v/>
      </c>
      <c r="B171" s="6" t="s">
        <v>886</v>
      </c>
      <c r="C171" s="6" t="s">
        <v>1436</v>
      </c>
      <c r="D171" s="7">
        <v>440</v>
      </c>
      <c r="E171" s="138">
        <v>45</v>
      </c>
      <c r="F171" s="138">
        <v>0</v>
      </c>
      <c r="G171" s="134">
        <v>25</v>
      </c>
      <c r="H171" s="134">
        <v>90</v>
      </c>
      <c r="I171" s="134">
        <v>25</v>
      </c>
      <c r="J171" s="134" t="s">
        <v>1967</v>
      </c>
      <c r="K171" s="134">
        <v>30</v>
      </c>
      <c r="L171" s="134">
        <v>210</v>
      </c>
      <c r="M171" s="134">
        <v>0</v>
      </c>
      <c r="N171" s="134">
        <v>0</v>
      </c>
      <c r="O171" s="134">
        <v>0</v>
      </c>
      <c r="P171" s="134">
        <v>0</v>
      </c>
      <c r="Q171" s="24">
        <v>0</v>
      </c>
    </row>
    <row r="172" spans="1:17" x14ac:dyDescent="0.35">
      <c r="A172" t="str">
        <f>IF(OR(ISBLANK(VLOOKUP(B172,BigMovers!$A$2:$C$226,3,0)),ISNA(VLOOKUP(B172,BigMovers!$A$2:$C$226,3,0))),"",VLOOKUP(B172,BigMovers!$A$2:$C$226,3,0))</f>
        <v/>
      </c>
      <c r="B172" s="4" t="s">
        <v>888</v>
      </c>
      <c r="C172" s="4" t="s">
        <v>1438</v>
      </c>
      <c r="D172" s="5">
        <v>25</v>
      </c>
      <c r="E172" s="137">
        <v>5</v>
      </c>
      <c r="F172" s="137" t="s">
        <v>1967</v>
      </c>
      <c r="G172" s="132">
        <v>5</v>
      </c>
      <c r="H172" s="132">
        <v>10</v>
      </c>
      <c r="I172" s="132" t="s">
        <v>1967</v>
      </c>
      <c r="J172" s="132">
        <v>0</v>
      </c>
      <c r="K172" s="132" t="s">
        <v>1967</v>
      </c>
      <c r="L172" s="132">
        <v>0</v>
      </c>
      <c r="M172" s="132">
        <v>0</v>
      </c>
      <c r="N172" s="132">
        <v>0</v>
      </c>
      <c r="O172" s="132">
        <v>0</v>
      </c>
      <c r="P172" s="132">
        <v>0</v>
      </c>
      <c r="Q172" s="23">
        <v>5</v>
      </c>
    </row>
    <row r="173" spans="1:17" x14ac:dyDescent="0.35">
      <c r="A173" t="str">
        <f>IF(OR(ISBLANK(VLOOKUP(B173,BigMovers!$A$2:$C$226,3,0)),ISNA(VLOOKUP(B173,BigMovers!$A$2:$C$226,3,0))),"",VLOOKUP(B173,BigMovers!$A$2:$C$226,3,0))</f>
        <v/>
      </c>
      <c r="B173" s="6" t="s">
        <v>892</v>
      </c>
      <c r="C173" s="6" t="s">
        <v>1867</v>
      </c>
      <c r="D173" s="7">
        <v>300</v>
      </c>
      <c r="E173" s="138">
        <v>165</v>
      </c>
      <c r="F173" s="138" t="s">
        <v>1967</v>
      </c>
      <c r="G173" s="134" t="s">
        <v>1967</v>
      </c>
      <c r="H173" s="134">
        <v>40</v>
      </c>
      <c r="I173" s="134" t="s">
        <v>1967</v>
      </c>
      <c r="J173" s="134" t="s">
        <v>1967</v>
      </c>
      <c r="K173" s="134">
        <v>50</v>
      </c>
      <c r="L173" s="134" t="s">
        <v>1967</v>
      </c>
      <c r="M173" s="134">
        <v>0</v>
      </c>
      <c r="N173" s="134" t="s">
        <v>1967</v>
      </c>
      <c r="O173" s="134">
        <v>0</v>
      </c>
      <c r="P173" s="134" t="s">
        <v>1967</v>
      </c>
      <c r="Q173" s="24">
        <v>0</v>
      </c>
    </row>
    <row r="174" spans="1:17" x14ac:dyDescent="0.35">
      <c r="A174" t="str">
        <f>IF(OR(ISBLANK(VLOOKUP(B174,BigMovers!$A$2:$C$226,3,0)),ISNA(VLOOKUP(B174,BigMovers!$A$2:$C$226,3,0))),"",VLOOKUP(B174,BigMovers!$A$2:$C$226,3,0))</f>
        <v/>
      </c>
      <c r="B174" s="4" t="s">
        <v>901</v>
      </c>
      <c r="C174" s="4" t="s">
        <v>1871</v>
      </c>
      <c r="D174" s="5">
        <v>120</v>
      </c>
      <c r="E174" s="137">
        <v>0</v>
      </c>
      <c r="F174" s="137">
        <v>0</v>
      </c>
      <c r="G174" s="132">
        <v>0</v>
      </c>
      <c r="H174" s="132">
        <v>0</v>
      </c>
      <c r="I174" s="132">
        <v>0</v>
      </c>
      <c r="J174" s="132">
        <v>0</v>
      </c>
      <c r="K174" s="132">
        <v>0</v>
      </c>
      <c r="L174" s="132">
        <v>0</v>
      </c>
      <c r="M174" s="132">
        <v>120</v>
      </c>
      <c r="N174" s="132">
        <v>0</v>
      </c>
      <c r="O174" s="132">
        <v>0</v>
      </c>
      <c r="P174" s="132">
        <v>0</v>
      </c>
      <c r="Q174" s="23">
        <v>0</v>
      </c>
    </row>
    <row r="175" spans="1:17" x14ac:dyDescent="0.35">
      <c r="A175" t="str">
        <f>IF(OR(ISBLANK(VLOOKUP(B175,BigMovers!$A$2:$C$226,3,0)),ISNA(VLOOKUP(B175,BigMovers!$A$2:$C$226,3,0))),"",VLOOKUP(B175,BigMovers!$A$2:$C$226,3,0))</f>
        <v/>
      </c>
      <c r="B175" s="6" t="s">
        <v>922</v>
      </c>
      <c r="C175" s="6" t="s">
        <v>1881</v>
      </c>
      <c r="D175" s="7"/>
      <c r="E175" s="138"/>
      <c r="F175" s="138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24"/>
    </row>
    <row r="176" spans="1:17" x14ac:dyDescent="0.35">
      <c r="A176" t="str">
        <f>IF(OR(ISBLANK(VLOOKUP(B176,BigMovers!$A$2:$C$226,3,0)),ISNA(VLOOKUP(B176,BigMovers!$A$2:$C$226,3,0))),"",VLOOKUP(B176,BigMovers!$A$2:$C$226,3,0))</f>
        <v/>
      </c>
      <c r="B176" s="4" t="s">
        <v>949</v>
      </c>
      <c r="C176" s="4" t="s">
        <v>1892</v>
      </c>
      <c r="D176" s="5">
        <v>485</v>
      </c>
      <c r="E176" s="137">
        <v>295</v>
      </c>
      <c r="F176" s="137" t="s">
        <v>1967</v>
      </c>
      <c r="G176" s="132">
        <v>0</v>
      </c>
      <c r="H176" s="132">
        <v>30</v>
      </c>
      <c r="I176" s="132">
        <v>0</v>
      </c>
      <c r="J176" s="132">
        <v>0</v>
      </c>
      <c r="K176" s="132">
        <v>140</v>
      </c>
      <c r="L176" s="132">
        <v>0</v>
      </c>
      <c r="M176" s="132">
        <v>0</v>
      </c>
      <c r="N176" s="132">
        <v>0</v>
      </c>
      <c r="O176" s="132">
        <v>0</v>
      </c>
      <c r="P176" s="132">
        <v>0</v>
      </c>
      <c r="Q176" s="23">
        <v>0</v>
      </c>
    </row>
    <row r="177" spans="1:20" x14ac:dyDescent="0.35">
      <c r="A177" t="str">
        <f>IF(OR(ISBLANK(VLOOKUP(B177,BigMovers!$A$2:$C$226,3,0)),ISNA(VLOOKUP(B177,BigMovers!$A$2:$C$226,3,0))),"",VLOOKUP(B177,BigMovers!$A$2:$C$226,3,0))</f>
        <v/>
      </c>
      <c r="B177" s="6" t="s">
        <v>373</v>
      </c>
      <c r="C177" s="6" t="s">
        <v>374</v>
      </c>
      <c r="D177" s="7">
        <v>30</v>
      </c>
      <c r="E177" s="138">
        <v>0</v>
      </c>
      <c r="F177" s="138">
        <v>0</v>
      </c>
      <c r="G177" s="134">
        <v>0</v>
      </c>
      <c r="H177" s="134">
        <v>0</v>
      </c>
      <c r="I177" s="134">
        <v>0</v>
      </c>
      <c r="J177" s="134">
        <v>0</v>
      </c>
      <c r="K177" s="134">
        <v>0</v>
      </c>
      <c r="L177" s="134">
        <v>0</v>
      </c>
      <c r="M177" s="134">
        <v>10</v>
      </c>
      <c r="N177" s="134">
        <v>5</v>
      </c>
      <c r="O177" s="134">
        <v>0</v>
      </c>
      <c r="P177" s="134">
        <v>0</v>
      </c>
      <c r="Q177" s="24">
        <v>15</v>
      </c>
    </row>
    <row r="178" spans="1:20" x14ac:dyDescent="0.35">
      <c r="A178" t="str">
        <f>IF(OR(ISBLANK(VLOOKUP(B178,BigMovers!$A$2:$C$226,3,0)),ISNA(VLOOKUP(B178,BigMovers!$A$2:$C$226,3,0))),"",VLOOKUP(B178,BigMovers!$A$2:$C$226,3,0))</f>
        <v/>
      </c>
      <c r="B178" s="4" t="s">
        <v>373</v>
      </c>
      <c r="C178" s="4" t="s">
        <v>1954</v>
      </c>
      <c r="D178" s="5">
        <v>0</v>
      </c>
      <c r="E178" s="137">
        <v>0</v>
      </c>
      <c r="F178" s="137">
        <v>0</v>
      </c>
      <c r="G178" s="132">
        <v>0</v>
      </c>
      <c r="H178" s="132">
        <v>0</v>
      </c>
      <c r="I178" s="132">
        <v>0</v>
      </c>
      <c r="J178" s="132">
        <v>0</v>
      </c>
      <c r="K178" s="132">
        <v>0</v>
      </c>
      <c r="L178" s="132">
        <v>0</v>
      </c>
      <c r="M178" s="132">
        <v>0</v>
      </c>
      <c r="N178" s="132">
        <v>0</v>
      </c>
      <c r="O178" s="132">
        <v>0</v>
      </c>
      <c r="P178" s="132">
        <v>0</v>
      </c>
      <c r="Q178" s="23">
        <v>0</v>
      </c>
    </row>
    <row r="179" spans="1:20" x14ac:dyDescent="0.35">
      <c r="A179" t="str">
        <f>IF(OR(ISBLANK(VLOOKUP(B179,BigMovers!$A$2:$C$226,3,0)),ISNA(VLOOKUP(B179,BigMovers!$A$2:$C$226,3,0))),"",VLOOKUP(B179,BigMovers!$A$2:$C$226,3,0))</f>
        <v/>
      </c>
      <c r="B179" s="6" t="s">
        <v>373</v>
      </c>
      <c r="C179" s="6" t="s">
        <v>375</v>
      </c>
      <c r="D179" s="7">
        <v>40</v>
      </c>
      <c r="E179" s="138">
        <v>10</v>
      </c>
      <c r="F179" s="138">
        <v>0</v>
      </c>
      <c r="G179" s="134" t="s">
        <v>1967</v>
      </c>
      <c r="H179" s="134">
        <v>25</v>
      </c>
      <c r="I179" s="134" t="s">
        <v>1967</v>
      </c>
      <c r="J179" s="134" t="s">
        <v>1967</v>
      </c>
      <c r="K179" s="134">
        <v>5</v>
      </c>
      <c r="L179" s="134">
        <v>0</v>
      </c>
      <c r="M179" s="134">
        <v>0</v>
      </c>
      <c r="N179" s="134" t="s">
        <v>1967</v>
      </c>
      <c r="O179" s="134">
        <v>0</v>
      </c>
      <c r="P179" s="134">
        <v>0</v>
      </c>
      <c r="Q179" s="24">
        <v>0</v>
      </c>
      <c r="T179" s="31"/>
    </row>
    <row r="180" spans="1:20" x14ac:dyDescent="0.35">
      <c r="A180" t="str">
        <f>IF(OR(ISBLANK(VLOOKUP(B180,BigMovers!$A$2:$C$226,3,0)),ISNA(VLOOKUP(B180,BigMovers!$A$2:$C$226,3,0))),"",VLOOKUP(B180,BigMovers!$A$2:$C$226,3,0))</f>
        <v/>
      </c>
      <c r="B180" s="4" t="s">
        <v>373</v>
      </c>
      <c r="C180" s="4" t="s">
        <v>376</v>
      </c>
      <c r="D180" s="5">
        <v>90</v>
      </c>
      <c r="E180" s="137" t="s">
        <v>1967</v>
      </c>
      <c r="F180" s="137">
        <v>0</v>
      </c>
      <c r="G180" s="132">
        <v>0</v>
      </c>
      <c r="H180" s="132">
        <v>0</v>
      </c>
      <c r="I180" s="132">
        <v>0</v>
      </c>
      <c r="J180" s="132" t="s">
        <v>1967</v>
      </c>
      <c r="K180" s="132">
        <v>0</v>
      </c>
      <c r="L180" s="132">
        <v>0</v>
      </c>
      <c r="M180" s="132">
        <v>0</v>
      </c>
      <c r="N180" s="132">
        <v>90</v>
      </c>
      <c r="O180" s="132">
        <v>0</v>
      </c>
      <c r="P180" s="132">
        <v>0</v>
      </c>
      <c r="Q180" s="23">
        <v>0</v>
      </c>
      <c r="T180" s="31"/>
    </row>
    <row r="181" spans="1:20" x14ac:dyDescent="0.35">
      <c r="A181" t="str">
        <f>IF(OR(ISBLANK(VLOOKUP(B181,BigMovers!$A$2:$C$226,3,0)),ISNA(VLOOKUP(B181,BigMovers!$A$2:$C$226,3,0))),"",VLOOKUP(B181,BigMovers!$A$2:$C$226,3,0))</f>
        <v/>
      </c>
      <c r="B181" s="6" t="s">
        <v>373</v>
      </c>
      <c r="C181" s="6" t="s">
        <v>378</v>
      </c>
      <c r="D181" s="7">
        <v>55</v>
      </c>
      <c r="E181" s="138">
        <v>0</v>
      </c>
      <c r="F181" s="138">
        <v>0</v>
      </c>
      <c r="G181" s="134">
        <v>0</v>
      </c>
      <c r="H181" s="134">
        <v>0</v>
      </c>
      <c r="I181" s="134">
        <v>0</v>
      </c>
      <c r="J181" s="134">
        <v>0</v>
      </c>
      <c r="K181" s="134">
        <v>0</v>
      </c>
      <c r="L181" s="134">
        <v>50</v>
      </c>
      <c r="M181" s="134">
        <v>0</v>
      </c>
      <c r="N181" s="134">
        <v>0</v>
      </c>
      <c r="O181" s="134">
        <v>0</v>
      </c>
      <c r="P181" s="134">
        <v>0</v>
      </c>
      <c r="Q181" s="24">
        <v>0</v>
      </c>
      <c r="T181" s="31"/>
    </row>
    <row r="182" spans="1:20" x14ac:dyDescent="0.35">
      <c r="A182" t="str">
        <f>IF(OR(ISBLANK(VLOOKUP(B182,BigMovers!$A$2:$C$226,3,0)),ISNA(VLOOKUP(B182,BigMovers!$A$2:$C$226,3,0))),"",VLOOKUP(B182,BigMovers!$A$2:$C$226,3,0))</f>
        <v/>
      </c>
      <c r="B182" s="4" t="s">
        <v>373</v>
      </c>
      <c r="C182" s="4" t="s">
        <v>381</v>
      </c>
      <c r="D182" s="5">
        <v>0</v>
      </c>
      <c r="E182" s="137">
        <v>0</v>
      </c>
      <c r="F182" s="137">
        <v>0</v>
      </c>
      <c r="G182" s="132">
        <v>0</v>
      </c>
      <c r="H182" s="132">
        <v>0</v>
      </c>
      <c r="I182" s="132">
        <v>0</v>
      </c>
      <c r="J182" s="132">
        <v>0</v>
      </c>
      <c r="K182" s="132">
        <v>0</v>
      </c>
      <c r="L182" s="132">
        <v>0</v>
      </c>
      <c r="M182" s="132">
        <v>0</v>
      </c>
      <c r="N182" s="132">
        <v>0</v>
      </c>
      <c r="O182" s="132">
        <v>0</v>
      </c>
      <c r="P182" s="132">
        <v>0</v>
      </c>
      <c r="Q182" s="23">
        <v>0</v>
      </c>
      <c r="T182" s="31"/>
    </row>
    <row r="183" spans="1:20" x14ac:dyDescent="0.35">
      <c r="A183" t="str">
        <f>IF(OR(ISBLANK(VLOOKUP(B183,BigMovers!$A$2:$C$226,3,0)),ISNA(VLOOKUP(B183,BigMovers!$A$2:$C$226,3,0))),"",VLOOKUP(B183,BigMovers!$A$2:$C$226,3,0))</f>
        <v/>
      </c>
      <c r="B183" s="6" t="s">
        <v>373</v>
      </c>
      <c r="C183" s="6" t="s">
        <v>382</v>
      </c>
      <c r="D183" s="7">
        <v>65</v>
      </c>
      <c r="E183" s="138">
        <v>0</v>
      </c>
      <c r="F183" s="138">
        <v>0</v>
      </c>
      <c r="G183" s="134">
        <v>0</v>
      </c>
      <c r="H183" s="134">
        <v>0</v>
      </c>
      <c r="I183" s="134">
        <v>0</v>
      </c>
      <c r="J183" s="134">
        <v>0</v>
      </c>
      <c r="K183" s="134">
        <v>0</v>
      </c>
      <c r="L183" s="134">
        <v>0</v>
      </c>
      <c r="M183" s="134">
        <v>0</v>
      </c>
      <c r="N183" s="134">
        <v>65</v>
      </c>
      <c r="O183" s="134">
        <v>0</v>
      </c>
      <c r="P183" s="134">
        <v>0</v>
      </c>
      <c r="Q183" s="24">
        <v>0</v>
      </c>
      <c r="T183" s="31"/>
    </row>
    <row r="184" spans="1:20" x14ac:dyDescent="0.35">
      <c r="A184" t="str">
        <f>IF(OR(ISBLANK(VLOOKUP(B184,BigMovers!$A$2:$C$226,3,0)),ISNA(VLOOKUP(B184,BigMovers!$A$2:$C$226,3,0))),"",VLOOKUP(B184,BigMovers!$A$2:$C$226,3,0))</f>
        <v/>
      </c>
      <c r="B184" s="4" t="s">
        <v>373</v>
      </c>
      <c r="C184" s="4" t="s">
        <v>383</v>
      </c>
      <c r="D184" s="5">
        <v>45</v>
      </c>
      <c r="E184" s="137">
        <v>25</v>
      </c>
      <c r="F184" s="137">
        <v>0</v>
      </c>
      <c r="G184" s="132">
        <v>0</v>
      </c>
      <c r="H184" s="132">
        <v>0</v>
      </c>
      <c r="I184" s="132" t="s">
        <v>1967</v>
      </c>
      <c r="J184" s="132" t="s">
        <v>1967</v>
      </c>
      <c r="K184" s="132">
        <v>15</v>
      </c>
      <c r="L184" s="132">
        <v>0</v>
      </c>
      <c r="M184" s="132">
        <v>0</v>
      </c>
      <c r="N184" s="132">
        <v>0</v>
      </c>
      <c r="O184" s="132" t="s">
        <v>1967</v>
      </c>
      <c r="P184" s="132">
        <v>0</v>
      </c>
      <c r="Q184" s="23">
        <v>0</v>
      </c>
      <c r="T184" s="31"/>
    </row>
    <row r="185" spans="1:20" x14ac:dyDescent="0.35">
      <c r="A185" t="str">
        <f>IF(OR(ISBLANK(VLOOKUP(B185,BigMovers!$A$2:$C$226,3,0)),ISNA(VLOOKUP(B185,BigMovers!$A$2:$C$226,3,0))),"",VLOOKUP(B185,BigMovers!$A$2:$C$226,3,0))</f>
        <v/>
      </c>
      <c r="B185" s="6" t="s">
        <v>373</v>
      </c>
      <c r="C185" s="6" t="s">
        <v>386</v>
      </c>
      <c r="D185" s="7">
        <v>0</v>
      </c>
      <c r="E185" s="138">
        <v>0</v>
      </c>
      <c r="F185" s="138">
        <v>0</v>
      </c>
      <c r="G185" s="134">
        <v>0</v>
      </c>
      <c r="H185" s="134">
        <v>0</v>
      </c>
      <c r="I185" s="134">
        <v>0</v>
      </c>
      <c r="J185" s="134">
        <v>0</v>
      </c>
      <c r="K185" s="134">
        <v>0</v>
      </c>
      <c r="L185" s="134">
        <v>0</v>
      </c>
      <c r="M185" s="134">
        <v>0</v>
      </c>
      <c r="N185" s="134">
        <v>0</v>
      </c>
      <c r="O185" s="134">
        <v>0</v>
      </c>
      <c r="P185" s="134">
        <v>0</v>
      </c>
      <c r="Q185" s="24">
        <v>0</v>
      </c>
      <c r="T185" s="31"/>
    </row>
    <row r="186" spans="1:20" x14ac:dyDescent="0.35">
      <c r="A186" t="str">
        <f>IF(OR(ISBLANK(VLOOKUP(B186,BigMovers!$A$2:$C$226,3,0)),ISNA(VLOOKUP(B186,BigMovers!$A$2:$C$226,3,0))),"",VLOOKUP(B186,BigMovers!$A$2:$C$226,3,0))</f>
        <v/>
      </c>
      <c r="B186" s="4" t="s">
        <v>373</v>
      </c>
      <c r="C186" s="4" t="s">
        <v>1921</v>
      </c>
      <c r="D186" s="5">
        <v>15</v>
      </c>
      <c r="E186" s="137">
        <v>0</v>
      </c>
      <c r="F186" s="137">
        <v>0</v>
      </c>
      <c r="G186" s="132">
        <v>0</v>
      </c>
      <c r="H186" s="132">
        <v>5</v>
      </c>
      <c r="I186" s="132">
        <v>0</v>
      </c>
      <c r="J186" s="132">
        <v>0</v>
      </c>
      <c r="K186" s="132">
        <v>10</v>
      </c>
      <c r="L186" s="132">
        <v>0</v>
      </c>
      <c r="M186" s="132">
        <v>0</v>
      </c>
      <c r="N186" s="132">
        <v>0</v>
      </c>
      <c r="O186" s="132">
        <v>0</v>
      </c>
      <c r="P186" s="132">
        <v>0</v>
      </c>
      <c r="Q186" s="23">
        <v>0</v>
      </c>
      <c r="T186" s="31"/>
    </row>
    <row r="187" spans="1:20" x14ac:dyDescent="0.35">
      <c r="A187" t="str">
        <f>IF(OR(ISBLANK(VLOOKUP(B187,BigMovers!$A$2:$C$226,3,0)),ISNA(VLOOKUP(B187,BigMovers!$A$2:$C$226,3,0))),"",VLOOKUP(B187,BigMovers!$A$2:$C$226,3,0))</f>
        <v/>
      </c>
      <c r="B187" s="6" t="s">
        <v>373</v>
      </c>
      <c r="C187" s="6" t="s">
        <v>1956</v>
      </c>
      <c r="D187" s="7">
        <v>60</v>
      </c>
      <c r="E187" s="138">
        <v>0</v>
      </c>
      <c r="F187" s="138">
        <v>0</v>
      </c>
      <c r="G187" s="134">
        <v>0</v>
      </c>
      <c r="H187" s="134">
        <v>0</v>
      </c>
      <c r="I187" s="134">
        <v>0</v>
      </c>
      <c r="J187" s="134">
        <v>0</v>
      </c>
      <c r="K187" s="134">
        <v>0</v>
      </c>
      <c r="L187" s="134">
        <v>0</v>
      </c>
      <c r="M187" s="134">
        <v>0</v>
      </c>
      <c r="N187" s="134">
        <v>0</v>
      </c>
      <c r="O187" s="134">
        <v>0</v>
      </c>
      <c r="P187" s="134">
        <v>0</v>
      </c>
      <c r="Q187" s="24">
        <v>60</v>
      </c>
      <c r="T187" s="31"/>
    </row>
    <row r="188" spans="1:20" x14ac:dyDescent="0.35">
      <c r="A188" t="str">
        <f>IF(OR(ISBLANK(VLOOKUP(B188,BigMovers!$A$2:$C$226,3,0)),ISNA(VLOOKUP(B188,BigMovers!$A$2:$C$226,3,0))),"",VLOOKUP(B188,BigMovers!$A$2:$C$226,3,0))</f>
        <v/>
      </c>
      <c r="B188" s="4" t="s">
        <v>373</v>
      </c>
      <c r="C188" s="4" t="s">
        <v>1955</v>
      </c>
      <c r="D188" s="5">
        <v>0</v>
      </c>
      <c r="E188" s="137">
        <v>0</v>
      </c>
      <c r="F188" s="137">
        <v>0</v>
      </c>
      <c r="G188" s="132">
        <v>0</v>
      </c>
      <c r="H188" s="132">
        <v>0</v>
      </c>
      <c r="I188" s="132">
        <v>0</v>
      </c>
      <c r="J188" s="132">
        <v>0</v>
      </c>
      <c r="K188" s="132">
        <v>0</v>
      </c>
      <c r="L188" s="132">
        <v>0</v>
      </c>
      <c r="M188" s="132">
        <v>0</v>
      </c>
      <c r="N188" s="132">
        <v>0</v>
      </c>
      <c r="O188" s="132">
        <v>0</v>
      </c>
      <c r="P188" s="132">
        <v>0</v>
      </c>
      <c r="Q188" s="23">
        <v>0</v>
      </c>
      <c r="T188" s="31"/>
    </row>
    <row r="189" spans="1:20" x14ac:dyDescent="0.35">
      <c r="A189" t="str">
        <f>IF(OR(ISBLANK(VLOOKUP(B189,BigMovers!$A$2:$C$226,3,0)),ISNA(VLOOKUP(B189,BigMovers!$A$2:$C$226,3,0))),"",VLOOKUP(B189,BigMovers!$A$2:$C$226,3,0))</f>
        <v/>
      </c>
      <c r="B189" s="6" t="s">
        <v>373</v>
      </c>
      <c r="C189" s="6" t="s">
        <v>1921</v>
      </c>
      <c r="D189" s="7">
        <v>15</v>
      </c>
      <c r="E189" s="138">
        <v>0</v>
      </c>
      <c r="F189" s="138">
        <v>0</v>
      </c>
      <c r="G189" s="134">
        <v>0</v>
      </c>
      <c r="H189" s="134">
        <v>5</v>
      </c>
      <c r="I189" s="134">
        <v>0</v>
      </c>
      <c r="J189" s="134">
        <v>0</v>
      </c>
      <c r="K189" s="134">
        <v>10</v>
      </c>
      <c r="L189" s="134">
        <v>0</v>
      </c>
      <c r="M189" s="134">
        <v>0</v>
      </c>
      <c r="N189" s="134">
        <v>0</v>
      </c>
      <c r="O189" s="134">
        <v>0</v>
      </c>
      <c r="P189" s="134">
        <v>0</v>
      </c>
      <c r="Q189" s="24">
        <v>0</v>
      </c>
      <c r="T189" s="31"/>
    </row>
    <row r="190" spans="1:20" x14ac:dyDescent="0.35">
      <c r="A190" t="str">
        <f>IF(OR(ISBLANK(VLOOKUP(B190,BigMovers!$A$2:$C$226,3,0)),ISNA(VLOOKUP(B190,BigMovers!$A$2:$C$226,3,0))),"",VLOOKUP(B190,BigMovers!$A$2:$C$226,3,0))</f>
        <v/>
      </c>
      <c r="B190" s="4" t="s">
        <v>373</v>
      </c>
      <c r="C190" s="4" t="s">
        <v>1956</v>
      </c>
      <c r="D190" s="5">
        <v>60</v>
      </c>
      <c r="E190" s="137">
        <v>0</v>
      </c>
      <c r="F190" s="137">
        <v>0</v>
      </c>
      <c r="G190" s="132">
        <v>0</v>
      </c>
      <c r="H190" s="132">
        <v>0</v>
      </c>
      <c r="I190" s="132">
        <v>0</v>
      </c>
      <c r="J190" s="132">
        <v>0</v>
      </c>
      <c r="K190" s="132">
        <v>0</v>
      </c>
      <c r="L190" s="132">
        <v>0</v>
      </c>
      <c r="M190" s="132">
        <v>0</v>
      </c>
      <c r="N190" s="132">
        <v>0</v>
      </c>
      <c r="O190" s="132">
        <v>0</v>
      </c>
      <c r="P190" s="132">
        <v>0</v>
      </c>
      <c r="Q190" s="23">
        <v>60</v>
      </c>
      <c r="T190" s="31"/>
    </row>
    <row r="191" spans="1:20" x14ac:dyDescent="0.35">
      <c r="B191" s="69"/>
      <c r="C191" s="69"/>
      <c r="D191" s="70"/>
      <c r="E191" s="71"/>
      <c r="F191" s="71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</row>
    <row r="192" spans="1:20" x14ac:dyDescent="0.35">
      <c r="B192" s="69"/>
      <c r="C192" s="69"/>
      <c r="D192" s="70"/>
      <c r="E192" s="71"/>
      <c r="F192" s="71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</row>
    <row r="193" spans="1:17" x14ac:dyDescent="0.35">
      <c r="B193" s="69"/>
      <c r="C193" s="69"/>
      <c r="D193" s="70"/>
      <c r="E193" s="71"/>
      <c r="F193" s="71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</row>
    <row r="194" spans="1:17" x14ac:dyDescent="0.35">
      <c r="B194" s="69"/>
      <c r="C194" s="69"/>
      <c r="D194" s="70"/>
      <c r="E194" s="71"/>
      <c r="F194" s="71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</row>
    <row r="195" spans="1:17" x14ac:dyDescent="0.35">
      <c r="B195" s="69"/>
      <c r="C195" s="69"/>
      <c r="D195" s="70"/>
      <c r="E195" s="71"/>
      <c r="F195" s="71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</row>
    <row r="196" spans="1:17" x14ac:dyDescent="0.35">
      <c r="B196" s="4"/>
      <c r="C196" s="4"/>
      <c r="D196" s="5"/>
      <c r="E196" s="22"/>
      <c r="F196" s="22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</row>
    <row r="197" spans="1:17" x14ac:dyDescent="0.35">
      <c r="A197" s="31"/>
      <c r="B197" s="69"/>
      <c r="C197" s="69"/>
      <c r="D197" s="70"/>
      <c r="E197" s="71"/>
      <c r="F197" s="71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</row>
    <row r="198" spans="1:17" x14ac:dyDescent="0.35">
      <c r="A198" s="31"/>
      <c r="B198" s="69"/>
      <c r="C198" s="69"/>
      <c r="D198" s="70"/>
      <c r="E198" s="71"/>
      <c r="F198" s="71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</row>
    <row r="199" spans="1:17" x14ac:dyDescent="0.35">
      <c r="A199" s="31"/>
      <c r="B199" s="69"/>
      <c r="C199" s="69"/>
      <c r="D199" s="70"/>
      <c r="E199" s="71"/>
      <c r="F199" s="71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</row>
    <row r="200" spans="1:17" x14ac:dyDescent="0.35">
      <c r="A200" s="31"/>
      <c r="B200" s="69"/>
      <c r="C200" s="69"/>
      <c r="D200" s="70"/>
      <c r="E200" s="71"/>
      <c r="F200" s="71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</row>
    <row r="201" spans="1:17" x14ac:dyDescent="0.35">
      <c r="A201" s="31"/>
      <c r="B201" s="69"/>
      <c r="C201" s="69"/>
      <c r="D201" s="70"/>
      <c r="E201" s="71"/>
      <c r="F201" s="71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</row>
    <row r="202" spans="1:17" x14ac:dyDescent="0.35">
      <c r="A202" s="31"/>
      <c r="B202" s="69"/>
      <c r="C202" s="69"/>
      <c r="D202" s="70"/>
      <c r="E202" s="71"/>
      <c r="F202" s="71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</row>
    <row r="203" spans="1:17" x14ac:dyDescent="0.35">
      <c r="A203" s="31"/>
      <c r="B203" s="69"/>
      <c r="C203" s="69"/>
      <c r="D203" s="70"/>
      <c r="E203" s="71"/>
      <c r="F203" s="71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</row>
    <row r="204" spans="1:17" x14ac:dyDescent="0.35">
      <c r="A204" s="31"/>
      <c r="B204" s="69"/>
      <c r="C204" s="69"/>
      <c r="D204" s="70"/>
      <c r="E204" s="71"/>
      <c r="F204" s="71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</row>
    <row r="205" spans="1:17" x14ac:dyDescent="0.35">
      <c r="A205" s="31"/>
      <c r="B205" s="69"/>
      <c r="C205" s="69"/>
      <c r="D205" s="70"/>
      <c r="E205" s="71"/>
      <c r="F205" s="71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</row>
    <row r="206" spans="1:17" x14ac:dyDescent="0.35">
      <c r="A206" s="31"/>
      <c r="B206" s="69"/>
      <c r="C206" s="69"/>
      <c r="D206" s="70"/>
      <c r="E206" s="71"/>
      <c r="F206" s="71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</row>
    <row r="207" spans="1:17" x14ac:dyDescent="0.35">
      <c r="A207" s="31"/>
      <c r="B207" s="69"/>
      <c r="C207" s="69"/>
      <c r="D207" s="70"/>
      <c r="E207" s="71"/>
      <c r="F207" s="71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</row>
    <row r="208" spans="1:17" x14ac:dyDescent="0.35">
      <c r="B208" s="4"/>
      <c r="C208" s="4"/>
      <c r="D208" s="5"/>
      <c r="E208" s="22"/>
      <c r="F208" s="22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</row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</sheetData>
  <conditionalFormatting sqref="C1:C2">
    <cfRule type="cellIs" dxfId="11" priority="3" operator="equal">
      <formula>0</formula>
    </cfRule>
  </conditionalFormatting>
  <conditionalFormatting sqref="D1:O1 D2:L3 E4:P4 D5:Q5 C487:O1048576">
    <cfRule type="cellIs" dxfId="10" priority="2" operator="equal">
      <formula>0</formula>
    </cfRule>
  </conditionalFormatting>
  <conditionalFormatting sqref="P2">
    <cfRule type="cellIs" dxfId="9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0C16-2EDF-4A7D-A0F8-9A937BD7EE7C}">
  <sheetPr codeName="Feuil14"/>
  <dimension ref="A1:Q198"/>
  <sheetViews>
    <sheetView workbookViewId="0">
      <selection activeCell="H24" sqref="H24"/>
    </sheetView>
  </sheetViews>
  <sheetFormatPr defaultColWidth="10.90625" defaultRowHeight="14.5" x14ac:dyDescent="0.35"/>
  <cols>
    <col min="1" max="1" width="4.7265625" customWidth="1"/>
    <col min="2" max="2" width="13.7265625" customWidth="1"/>
    <col min="3" max="3" width="30.7265625" customWidth="1"/>
    <col min="4" max="16" width="10.7265625" customWidth="1"/>
  </cols>
  <sheetData>
    <row r="1" spans="1:17" ht="65.25" customHeight="1" x14ac:dyDescent="0.3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ht="18" x14ac:dyDescent="0.4">
      <c r="A2" s="11" t="s">
        <v>2081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2"/>
      <c r="N2" s="12"/>
      <c r="O2" s="12"/>
      <c r="P2" s="14"/>
      <c r="Q2" s="12"/>
    </row>
    <row r="3" spans="1:17" ht="27.75" customHeight="1" x14ac:dyDescent="0.35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7" x14ac:dyDescent="0.35">
      <c r="A4" s="1"/>
      <c r="B4" s="74" t="s">
        <v>1519</v>
      </c>
      <c r="C4" s="74" t="s">
        <v>0</v>
      </c>
      <c r="D4" s="80">
        <v>130184.14182300001</v>
      </c>
      <c r="E4" s="78">
        <v>11269.210813000003</v>
      </c>
      <c r="F4" s="78">
        <v>75.060257000000007</v>
      </c>
      <c r="G4" s="79">
        <v>1038.737351</v>
      </c>
      <c r="H4" s="79">
        <v>3259.5732579999999</v>
      </c>
      <c r="I4" s="79">
        <v>1309.5274069999998</v>
      </c>
      <c r="J4" s="79">
        <v>1216.255265</v>
      </c>
      <c r="K4" s="79">
        <v>4363.3494599999976</v>
      </c>
      <c r="L4" s="79">
        <v>1070.813901</v>
      </c>
      <c r="M4" s="79">
        <v>798.22328500000003</v>
      </c>
      <c r="N4" s="79">
        <v>16311.710583</v>
      </c>
      <c r="O4" s="79">
        <v>11721.329894999999</v>
      </c>
      <c r="P4" s="79">
        <v>60814.848639000011</v>
      </c>
      <c r="Q4" s="79">
        <v>1250</v>
      </c>
    </row>
    <row r="5" spans="1:17" x14ac:dyDescent="0.35">
      <c r="A5" s="73"/>
      <c r="B5" s="66" t="s">
        <v>1572</v>
      </c>
      <c r="C5" s="67" t="s">
        <v>1575</v>
      </c>
      <c r="D5" s="77">
        <f t="shared" ref="D5:Q5" si="0">SUMIF($A$7:$A$242,"=x",D7:D242)</f>
        <v>15195</v>
      </c>
      <c r="E5" s="77">
        <f t="shared" si="0"/>
        <v>3055</v>
      </c>
      <c r="F5" s="77">
        <f t="shared" si="0"/>
        <v>0</v>
      </c>
      <c r="G5" s="77">
        <f t="shared" si="0"/>
        <v>130</v>
      </c>
      <c r="H5" s="77">
        <f t="shared" si="0"/>
        <v>1010</v>
      </c>
      <c r="I5" s="77">
        <f t="shared" si="0"/>
        <v>0</v>
      </c>
      <c r="J5" s="77">
        <f t="shared" si="0"/>
        <v>0</v>
      </c>
      <c r="K5" s="77">
        <f t="shared" si="0"/>
        <v>855</v>
      </c>
      <c r="L5" s="77">
        <f t="shared" si="0"/>
        <v>1215</v>
      </c>
      <c r="M5" s="77">
        <f t="shared" si="0"/>
        <v>1010</v>
      </c>
      <c r="N5" s="77">
        <f t="shared" si="0"/>
        <v>5425</v>
      </c>
      <c r="O5" s="77">
        <f t="shared" si="0"/>
        <v>15</v>
      </c>
      <c r="P5" s="77">
        <f t="shared" si="0"/>
        <v>15</v>
      </c>
      <c r="Q5" s="77">
        <f t="shared" si="0"/>
        <v>1725</v>
      </c>
    </row>
    <row r="6" spans="1:17" x14ac:dyDescent="0.35">
      <c r="A6" s="2"/>
      <c r="B6" s="2" t="s">
        <v>1</v>
      </c>
      <c r="C6" s="2" t="s">
        <v>1950</v>
      </c>
      <c r="D6" s="3">
        <f>SUM(D7:D70)</f>
        <v>64025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3">
        <f>SUM(Q7:Q70)</f>
        <v>52000</v>
      </c>
    </row>
    <row r="7" spans="1:17" x14ac:dyDescent="0.35">
      <c r="A7" t="str">
        <f>IF(OR(ISBLANK(VLOOKUP(B7,BigMovers!$A$2:$C$226,3,0)),ISNA(VLOOKUP(B7,BigMovers!$A$2:$C$226,3,0))),"",VLOOKUP(B7,BigMovers!$A$2:$C$226,3,0))</f>
        <v>x</v>
      </c>
      <c r="B7" s="4" t="s">
        <v>3</v>
      </c>
      <c r="C7" s="4" t="s">
        <v>1581</v>
      </c>
      <c r="D7" s="131">
        <v>950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950</v>
      </c>
    </row>
    <row r="8" spans="1:17" x14ac:dyDescent="0.35">
      <c r="A8" t="str">
        <f>IF(OR(ISBLANK(VLOOKUP(B8,BigMovers!$A$2:$C$226,3,0)),ISNA(VLOOKUP(B8,BigMovers!$A$2:$C$226,3,0))),"",VLOOKUP(B8,BigMovers!$A$2:$C$226,3,0))</f>
        <v>x</v>
      </c>
      <c r="B8" s="6" t="s">
        <v>5</v>
      </c>
      <c r="C8" s="6" t="s">
        <v>1583</v>
      </c>
      <c r="D8" s="133">
        <v>5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5</v>
      </c>
    </row>
    <row r="9" spans="1:17" x14ac:dyDescent="0.35">
      <c r="A9" t="str">
        <f>IF(OR(ISBLANK(VLOOKUP(B9,BigMovers!$A$2:$C$226,3,0)),ISNA(VLOOKUP(B9,BigMovers!$A$2:$C$226,3,0))),"",VLOOKUP(B9,BigMovers!$A$2:$C$226,3,0))</f>
        <v>x</v>
      </c>
      <c r="B9" s="4" t="s">
        <v>295</v>
      </c>
      <c r="C9" s="4" t="s">
        <v>1585</v>
      </c>
      <c r="D9" s="131">
        <v>35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35</v>
      </c>
    </row>
    <row r="10" spans="1:17" x14ac:dyDescent="0.35">
      <c r="A10" t="str">
        <f>IF(OR(ISBLANK(VLOOKUP(B10,BigMovers!$A$2:$C$226,3,0)),ISNA(VLOOKUP(B10,BigMovers!$A$2:$C$226,3,0))),"",VLOOKUP(B10,BigMovers!$A$2:$C$226,3,0))</f>
        <v/>
      </c>
      <c r="B10" s="6" t="s">
        <v>9</v>
      </c>
      <c r="C10" s="6" t="s">
        <v>1586</v>
      </c>
      <c r="D10" s="133">
        <v>32260</v>
      </c>
      <c r="E10" s="134">
        <v>0</v>
      </c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32260</v>
      </c>
    </row>
    <row r="11" spans="1:17" x14ac:dyDescent="0.35">
      <c r="A11" t="str">
        <f>IF(OR(ISBLANK(VLOOKUP(B11,BigMovers!$A$2:$C$226,3,0)),ISNA(VLOOKUP(B11,BigMovers!$A$2:$C$226,3,0))),"",VLOOKUP(B11,BigMovers!$A$2:$C$226,3,0))</f>
        <v/>
      </c>
      <c r="B11" s="4" t="s">
        <v>339</v>
      </c>
      <c r="C11" s="4" t="s">
        <v>1588</v>
      </c>
      <c r="D11" s="131">
        <v>4760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4760</v>
      </c>
    </row>
    <row r="12" spans="1:17" x14ac:dyDescent="0.35">
      <c r="A12" t="str">
        <f>IF(OR(ISBLANK(VLOOKUP(B12,BigMovers!$A$2:$C$226,3,0)),ISNA(VLOOKUP(B12,BigMovers!$A$2:$C$226,3,0))),"",VLOOKUP(B12,BigMovers!$A$2:$C$226,3,0))</f>
        <v/>
      </c>
      <c r="B12" s="6" t="s">
        <v>11</v>
      </c>
      <c r="C12" s="6" t="s">
        <v>1590</v>
      </c>
      <c r="D12" s="133">
        <v>1385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1385</v>
      </c>
    </row>
    <row r="13" spans="1:17" x14ac:dyDescent="0.35">
      <c r="A13" t="str">
        <f>IF(OR(ISBLANK(VLOOKUP(B13,BigMovers!$A$2:$C$226,3,0)),ISNA(VLOOKUP(B13,BigMovers!$A$2:$C$226,3,0))),"",VLOOKUP(B13,BigMovers!$A$2:$C$226,3,0))</f>
        <v/>
      </c>
      <c r="B13" s="4" t="s">
        <v>14</v>
      </c>
      <c r="C13" s="4" t="s">
        <v>1595</v>
      </c>
      <c r="D13" s="131">
        <v>1255</v>
      </c>
      <c r="E13" s="132" t="s">
        <v>1967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1240</v>
      </c>
      <c r="N13" s="132">
        <v>0</v>
      </c>
      <c r="O13" s="132">
        <v>0</v>
      </c>
      <c r="P13" s="132">
        <v>0</v>
      </c>
      <c r="Q13" s="132">
        <v>0</v>
      </c>
    </row>
    <row r="14" spans="1:17" x14ac:dyDescent="0.35">
      <c r="A14" t="str">
        <f>IF(OR(ISBLANK(VLOOKUP(B14,BigMovers!$A$2:$C$226,3,0)),ISNA(VLOOKUP(B14,BigMovers!$A$2:$C$226,3,0))),"",VLOOKUP(B14,BigMovers!$A$2:$C$226,3,0))</f>
        <v/>
      </c>
      <c r="B14" s="6" t="s">
        <v>16</v>
      </c>
      <c r="C14" s="6" t="s">
        <v>1596</v>
      </c>
      <c r="D14" s="133">
        <v>3615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2300</v>
      </c>
      <c r="N14" s="134" t="s">
        <v>1967</v>
      </c>
      <c r="O14" s="134">
        <v>0</v>
      </c>
      <c r="P14" s="134">
        <v>0</v>
      </c>
      <c r="Q14" s="134">
        <v>1300</v>
      </c>
    </row>
    <row r="15" spans="1:17" x14ac:dyDescent="0.35">
      <c r="A15" t="str">
        <f>IF(OR(ISBLANK(VLOOKUP(B15,BigMovers!$A$2:$C$226,3,0)),ISNA(VLOOKUP(B15,BigMovers!$A$2:$C$226,3,0))),"",VLOOKUP(B15,BigMovers!$A$2:$C$226,3,0))</f>
        <v/>
      </c>
      <c r="B15" s="4" t="s">
        <v>18</v>
      </c>
      <c r="C15" s="4" t="s">
        <v>1598</v>
      </c>
      <c r="D15" s="131">
        <v>635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635</v>
      </c>
    </row>
    <row r="16" spans="1:17" x14ac:dyDescent="0.35">
      <c r="A16" t="str">
        <f>IF(OR(ISBLANK(VLOOKUP(B16,BigMovers!$A$2:$C$226,3,0)),ISNA(VLOOKUP(B16,BigMovers!$A$2:$C$226,3,0))),"",VLOOKUP(B16,BigMovers!$A$2:$C$226,3,0))</f>
        <v>x</v>
      </c>
      <c r="B16" s="6" t="s">
        <v>497</v>
      </c>
      <c r="C16" s="6" t="s">
        <v>1002</v>
      </c>
      <c r="D16" s="133">
        <v>145</v>
      </c>
      <c r="E16" s="134">
        <v>120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15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</row>
    <row r="17" spans="1:17" x14ac:dyDescent="0.35">
      <c r="A17" t="str">
        <f>IF(OR(ISBLANK(VLOOKUP(B17,BigMovers!$A$2:$C$226,3,0)),ISNA(VLOOKUP(B17,BigMovers!$A$2:$C$226,3,0))),"",VLOOKUP(B17,BigMovers!$A$2:$C$226,3,0))</f>
        <v>x</v>
      </c>
      <c r="B17" s="4" t="s">
        <v>20</v>
      </c>
      <c r="C17" s="4" t="s">
        <v>1004</v>
      </c>
      <c r="D17" s="131">
        <v>160</v>
      </c>
      <c r="E17" s="132">
        <v>5</v>
      </c>
      <c r="F17" s="132">
        <v>0</v>
      </c>
      <c r="G17" s="132" t="s">
        <v>1967</v>
      </c>
      <c r="H17" s="132" t="s">
        <v>1967</v>
      </c>
      <c r="I17" s="132" t="s">
        <v>1967</v>
      </c>
      <c r="J17" s="132" t="s">
        <v>1967</v>
      </c>
      <c r="K17" s="132" t="s">
        <v>1967</v>
      </c>
      <c r="L17" s="132">
        <v>0</v>
      </c>
      <c r="M17" s="132">
        <v>85</v>
      </c>
      <c r="N17" s="132">
        <v>0</v>
      </c>
      <c r="O17" s="132">
        <v>0</v>
      </c>
      <c r="P17" s="132">
        <v>0</v>
      </c>
      <c r="Q17" s="132">
        <v>60</v>
      </c>
    </row>
    <row r="18" spans="1:17" x14ac:dyDescent="0.35">
      <c r="A18" t="str">
        <f>IF(OR(ISBLANK(VLOOKUP(B18,BigMovers!$A$2:$C$226,3,0)),ISNA(VLOOKUP(B18,BigMovers!$A$2:$C$226,3,0))),"",VLOOKUP(B18,BigMovers!$A$2:$C$226,3,0))</f>
        <v>x</v>
      </c>
      <c r="B18" s="6" t="s">
        <v>22</v>
      </c>
      <c r="C18" s="6" t="s">
        <v>1005</v>
      </c>
      <c r="D18" s="133">
        <v>50</v>
      </c>
      <c r="E18" s="134">
        <v>35</v>
      </c>
      <c r="F18" s="134" t="s">
        <v>1967</v>
      </c>
      <c r="G18" s="134">
        <v>0</v>
      </c>
      <c r="H18" s="134">
        <v>0</v>
      </c>
      <c r="I18" s="134" t="s">
        <v>1967</v>
      </c>
      <c r="J18" s="134">
        <v>0</v>
      </c>
      <c r="K18" s="134">
        <v>5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</row>
    <row r="19" spans="1:17" x14ac:dyDescent="0.35">
      <c r="A19" t="str">
        <f>IF(OR(ISBLANK(VLOOKUP(B19,BigMovers!$A$2:$C$226,3,0)),ISNA(VLOOKUP(B19,BigMovers!$A$2:$C$226,3,0))),"",VLOOKUP(B19,BigMovers!$A$2:$C$226,3,0))</f>
        <v>x</v>
      </c>
      <c r="B19" s="4" t="s">
        <v>24</v>
      </c>
      <c r="C19" s="4" t="s">
        <v>1012</v>
      </c>
      <c r="D19" s="131">
        <v>160</v>
      </c>
      <c r="E19" s="132">
        <v>90</v>
      </c>
      <c r="F19" s="132">
        <v>0</v>
      </c>
      <c r="G19" s="132" t="s">
        <v>1967</v>
      </c>
      <c r="H19" s="132">
        <v>10</v>
      </c>
      <c r="I19" s="132" t="s">
        <v>1967</v>
      </c>
      <c r="J19" s="132" t="s">
        <v>1967</v>
      </c>
      <c r="K19" s="132">
        <v>20</v>
      </c>
      <c r="L19" s="132">
        <v>25</v>
      </c>
      <c r="M19" s="132" t="s">
        <v>1967</v>
      </c>
      <c r="N19" s="132" t="s">
        <v>1967</v>
      </c>
      <c r="O19" s="132">
        <v>0</v>
      </c>
      <c r="P19" s="132" t="s">
        <v>1967</v>
      </c>
      <c r="Q19" s="132">
        <v>0</v>
      </c>
    </row>
    <row r="20" spans="1:17" x14ac:dyDescent="0.35">
      <c r="A20" t="str">
        <f>IF(OR(ISBLANK(VLOOKUP(B20,BigMovers!$A$2:$C$226,3,0)),ISNA(VLOOKUP(B20,BigMovers!$A$2:$C$226,3,0))),"",VLOOKUP(B20,BigMovers!$A$2:$C$226,3,0))</f>
        <v/>
      </c>
      <c r="B20" s="6" t="s">
        <v>28</v>
      </c>
      <c r="C20" s="6" t="s">
        <v>1014</v>
      </c>
      <c r="D20" s="133">
        <v>5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5</v>
      </c>
    </row>
    <row r="21" spans="1:17" x14ac:dyDescent="0.35">
      <c r="A21" t="str">
        <f>IF(OR(ISBLANK(VLOOKUP(B21,BigMovers!$A$2:$C$226,3,0)),ISNA(VLOOKUP(B21,BigMovers!$A$2:$C$226,3,0))),"",VLOOKUP(B21,BigMovers!$A$2:$C$226,3,0))</f>
        <v>x</v>
      </c>
      <c r="B21" s="4" t="s">
        <v>30</v>
      </c>
      <c r="C21" s="4" t="s">
        <v>1015</v>
      </c>
      <c r="D21" s="131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</row>
    <row r="22" spans="1:17" x14ac:dyDescent="0.35">
      <c r="A22" t="str">
        <f>IF(OR(ISBLANK(VLOOKUP(B22,BigMovers!$A$2:$C$226,3,0)),ISNA(VLOOKUP(B22,BigMovers!$A$2:$C$226,3,0))),"",VLOOKUP(B22,BigMovers!$A$2:$C$226,3,0))</f>
        <v/>
      </c>
      <c r="B22" s="6" t="s">
        <v>32</v>
      </c>
      <c r="C22" s="6" t="s">
        <v>1016</v>
      </c>
      <c r="D22" s="133">
        <v>2040</v>
      </c>
      <c r="E22" s="134">
        <v>1235</v>
      </c>
      <c r="F22" s="134" t="s">
        <v>1967</v>
      </c>
      <c r="G22" s="134" t="s">
        <v>1967</v>
      </c>
      <c r="H22" s="134">
        <v>350</v>
      </c>
      <c r="I22" s="134" t="s">
        <v>1967</v>
      </c>
      <c r="J22" s="134" t="s">
        <v>1967</v>
      </c>
      <c r="K22" s="134">
        <v>280</v>
      </c>
      <c r="L22" s="134" t="s">
        <v>1967</v>
      </c>
      <c r="M22" s="134" t="s">
        <v>1967</v>
      </c>
      <c r="N22" s="134" t="s">
        <v>1967</v>
      </c>
      <c r="O22" s="134">
        <v>0</v>
      </c>
      <c r="P22" s="134">
        <v>0</v>
      </c>
      <c r="Q22" s="134">
        <v>0</v>
      </c>
    </row>
    <row r="23" spans="1:17" x14ac:dyDescent="0.35">
      <c r="A23" t="str">
        <f>IF(OR(ISBLANK(VLOOKUP(B23,BigMovers!$A$2:$C$226,3,0)),ISNA(VLOOKUP(B23,BigMovers!$A$2:$C$226,3,0))),"",VLOOKUP(B23,BigMovers!$A$2:$C$226,3,0))</f>
        <v>x</v>
      </c>
      <c r="B23" s="4" t="s">
        <v>34</v>
      </c>
      <c r="C23" s="4" t="s">
        <v>1017</v>
      </c>
      <c r="D23" s="131">
        <v>1040</v>
      </c>
      <c r="E23" s="132">
        <v>575</v>
      </c>
      <c r="F23" s="132">
        <v>0</v>
      </c>
      <c r="G23" s="132">
        <v>25</v>
      </c>
      <c r="H23" s="132">
        <v>55</v>
      </c>
      <c r="I23" s="132" t="s">
        <v>1967</v>
      </c>
      <c r="J23" s="132" t="s">
        <v>1967</v>
      </c>
      <c r="K23" s="132">
        <v>140</v>
      </c>
      <c r="L23" s="132">
        <v>110</v>
      </c>
      <c r="M23" s="132">
        <v>0</v>
      </c>
      <c r="N23" s="132" t="s">
        <v>1967</v>
      </c>
      <c r="O23" s="132">
        <v>0</v>
      </c>
      <c r="P23" s="132">
        <v>0</v>
      </c>
      <c r="Q23" s="132">
        <v>85</v>
      </c>
    </row>
    <row r="24" spans="1:17" x14ac:dyDescent="0.35">
      <c r="A24" t="str">
        <f>IF(OR(ISBLANK(VLOOKUP(B24,BigMovers!$A$2:$C$226,3,0)),ISNA(VLOOKUP(B24,BigMovers!$A$2:$C$226,3,0))),"",VLOOKUP(B24,BigMovers!$A$2:$C$226,3,0))</f>
        <v/>
      </c>
      <c r="B24" s="6" t="s">
        <v>36</v>
      </c>
      <c r="C24" s="6" t="s">
        <v>1021</v>
      </c>
      <c r="D24" s="133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</row>
    <row r="25" spans="1:17" x14ac:dyDescent="0.35">
      <c r="A25" t="str">
        <f>IF(OR(ISBLANK(VLOOKUP(B25,BigMovers!$A$2:$C$226,3,0)),ISNA(VLOOKUP(B25,BigMovers!$A$2:$C$226,3,0))),"",VLOOKUP(B25,BigMovers!$A$2:$C$226,3,0))</f>
        <v/>
      </c>
      <c r="B25" s="4" t="s">
        <v>1958</v>
      </c>
      <c r="C25" s="4" t="s">
        <v>1959</v>
      </c>
      <c r="D25" s="131">
        <v>380</v>
      </c>
      <c r="E25" s="132">
        <v>265</v>
      </c>
      <c r="F25" s="132" t="s">
        <v>1967</v>
      </c>
      <c r="G25" s="132" t="s">
        <v>1967</v>
      </c>
      <c r="H25" s="132">
        <v>25</v>
      </c>
      <c r="I25" s="132" t="s">
        <v>1967</v>
      </c>
      <c r="J25" s="132" t="s">
        <v>1967</v>
      </c>
      <c r="K25" s="132">
        <v>75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</row>
    <row r="26" spans="1:17" x14ac:dyDescent="0.35">
      <c r="A26" t="str">
        <f>IF(OR(ISBLANK(VLOOKUP(B26,BigMovers!$A$2:$C$226,3,0)),ISNA(VLOOKUP(B26,BigMovers!$A$2:$C$226,3,0))),"",VLOOKUP(B26,BigMovers!$A$2:$C$226,3,0))</f>
        <v>x</v>
      </c>
      <c r="B26" s="6" t="s">
        <v>38</v>
      </c>
      <c r="C26" s="6" t="s">
        <v>1606</v>
      </c>
      <c r="D26" s="133">
        <v>390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270</v>
      </c>
      <c r="N26" s="134">
        <v>0</v>
      </c>
      <c r="O26" s="134">
        <v>0</v>
      </c>
      <c r="P26" s="134">
        <v>0</v>
      </c>
      <c r="Q26" s="134">
        <v>120</v>
      </c>
    </row>
    <row r="27" spans="1:17" x14ac:dyDescent="0.35">
      <c r="A27" t="str">
        <f>IF(OR(ISBLANK(VLOOKUP(B27,BigMovers!$A$2:$C$226,3,0)),ISNA(VLOOKUP(B27,BigMovers!$A$2:$C$226,3,0))),"",VLOOKUP(B27,BigMovers!$A$2:$C$226,3,0))</f>
        <v/>
      </c>
      <c r="B27" s="4" t="s">
        <v>40</v>
      </c>
      <c r="C27" s="4" t="s">
        <v>1607</v>
      </c>
      <c r="D27" s="131">
        <v>510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510</v>
      </c>
    </row>
    <row r="28" spans="1:17" x14ac:dyDescent="0.35">
      <c r="A28" t="str">
        <f>IF(OR(ISBLANK(VLOOKUP(B28,BigMovers!$A$2:$C$226,3,0)),ISNA(VLOOKUP(B28,BigMovers!$A$2:$C$226,3,0))),"",VLOOKUP(B28,BigMovers!$A$2:$C$226,3,0))</f>
        <v/>
      </c>
      <c r="B28" s="6" t="s">
        <v>42</v>
      </c>
      <c r="C28" s="6" t="s">
        <v>1026</v>
      </c>
      <c r="D28" s="133">
        <v>20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20</v>
      </c>
    </row>
    <row r="29" spans="1:17" x14ac:dyDescent="0.35">
      <c r="A29" t="str">
        <f>IF(OR(ISBLANK(VLOOKUP(B29,BigMovers!$A$2:$C$226,3,0)),ISNA(VLOOKUP(B29,BigMovers!$A$2:$C$226,3,0))),"",VLOOKUP(B29,BigMovers!$A$2:$C$226,3,0))</f>
        <v/>
      </c>
      <c r="B29" s="4" t="s">
        <v>44</v>
      </c>
      <c r="C29" s="4" t="s">
        <v>1609</v>
      </c>
      <c r="D29" s="131">
        <v>385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 t="s">
        <v>1967</v>
      </c>
      <c r="O29" s="132">
        <v>0</v>
      </c>
      <c r="P29" s="132">
        <v>0</v>
      </c>
      <c r="Q29" s="132">
        <v>380</v>
      </c>
    </row>
    <row r="30" spans="1:17" x14ac:dyDescent="0.35">
      <c r="A30" t="str">
        <f>IF(OR(ISBLANK(VLOOKUP(B30,BigMovers!$A$2:$C$226,3,0)),ISNA(VLOOKUP(B30,BigMovers!$A$2:$C$226,3,0))),"",VLOOKUP(B30,BigMovers!$A$2:$C$226,3,0))</f>
        <v/>
      </c>
      <c r="B30" s="6" t="s">
        <v>46</v>
      </c>
      <c r="C30" s="6" t="s">
        <v>1611</v>
      </c>
      <c r="D30" s="133">
        <v>120</v>
      </c>
      <c r="E30" s="134">
        <v>80</v>
      </c>
      <c r="F30" s="134" t="s">
        <v>1967</v>
      </c>
      <c r="G30" s="134">
        <v>5</v>
      </c>
      <c r="H30" s="134">
        <v>5</v>
      </c>
      <c r="I30" s="134" t="s">
        <v>1967</v>
      </c>
      <c r="J30" s="134">
        <v>0</v>
      </c>
      <c r="K30" s="134">
        <v>20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</row>
    <row r="31" spans="1:17" x14ac:dyDescent="0.35">
      <c r="A31" t="str">
        <f>IF(OR(ISBLANK(VLOOKUP(B31,BigMovers!$A$2:$C$226,3,0)),ISNA(VLOOKUP(B31,BigMovers!$A$2:$C$226,3,0))),"",VLOOKUP(B31,BigMovers!$A$2:$C$226,3,0))</f>
        <v/>
      </c>
      <c r="B31" s="4" t="s">
        <v>48</v>
      </c>
      <c r="C31" s="4" t="s">
        <v>1069</v>
      </c>
      <c r="D31" s="131">
        <v>180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105</v>
      </c>
      <c r="N31" s="132">
        <v>0</v>
      </c>
      <c r="O31" s="132">
        <v>0</v>
      </c>
      <c r="P31" s="132">
        <v>0</v>
      </c>
      <c r="Q31" s="132">
        <v>75</v>
      </c>
    </row>
    <row r="32" spans="1:17" x14ac:dyDescent="0.35">
      <c r="A32" t="str">
        <f>IF(OR(ISBLANK(VLOOKUP(B32,BigMovers!$A$2:$C$226,3,0)),ISNA(VLOOKUP(B32,BigMovers!$A$2:$C$226,3,0))),"",VLOOKUP(B32,BigMovers!$A$2:$C$226,3,0))</f>
        <v/>
      </c>
      <c r="B32" s="6" t="s">
        <v>343</v>
      </c>
      <c r="C32" s="6" t="s">
        <v>1641</v>
      </c>
      <c r="D32" s="133">
        <v>20</v>
      </c>
      <c r="E32" s="134">
        <v>5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5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15</v>
      </c>
    </row>
    <row r="33" spans="1:17" x14ac:dyDescent="0.35">
      <c r="A33" t="str">
        <f>IF(OR(ISBLANK(VLOOKUP(B33,BigMovers!$A$2:$C$226,3,0)),ISNA(VLOOKUP(B33,BigMovers!$A$2:$C$226,3,0))),"",VLOOKUP(B33,BigMovers!$A$2:$C$226,3,0))</f>
        <v>x</v>
      </c>
      <c r="B33" s="4" t="s">
        <v>50</v>
      </c>
      <c r="C33" s="4" t="s">
        <v>1072</v>
      </c>
      <c r="D33" s="131">
        <v>220</v>
      </c>
      <c r="E33" s="132" t="s">
        <v>1967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125</v>
      </c>
      <c r="N33" s="132">
        <v>0</v>
      </c>
      <c r="O33" s="132">
        <v>0</v>
      </c>
      <c r="P33" s="132">
        <v>0</v>
      </c>
      <c r="Q33" s="132">
        <v>95</v>
      </c>
    </row>
    <row r="34" spans="1:17" x14ac:dyDescent="0.35">
      <c r="A34" t="str">
        <f>IF(OR(ISBLANK(VLOOKUP(B34,BigMovers!$A$2:$C$226,3,0)),ISNA(VLOOKUP(B34,BigMovers!$A$2:$C$226,3,0))),"",VLOOKUP(B34,BigMovers!$A$2:$C$226,3,0))</f>
        <v>x</v>
      </c>
      <c r="B34" s="6" t="s">
        <v>52</v>
      </c>
      <c r="C34" s="6" t="s">
        <v>1073</v>
      </c>
      <c r="D34" s="133">
        <v>160</v>
      </c>
      <c r="E34" s="134">
        <v>110</v>
      </c>
      <c r="F34" s="134">
        <v>0</v>
      </c>
      <c r="G34" s="134">
        <v>35</v>
      </c>
      <c r="H34" s="134" t="s">
        <v>1967</v>
      </c>
      <c r="I34" s="134" t="s">
        <v>1967</v>
      </c>
      <c r="J34" s="134">
        <v>0</v>
      </c>
      <c r="K34" s="134">
        <v>15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</row>
    <row r="35" spans="1:17" x14ac:dyDescent="0.35">
      <c r="A35" t="str">
        <f>IF(OR(ISBLANK(VLOOKUP(B35,BigMovers!$A$2:$C$226,3,0)),ISNA(VLOOKUP(B35,BigMovers!$A$2:$C$226,3,0))),"",VLOOKUP(B35,BigMovers!$A$2:$C$226,3,0))</f>
        <v/>
      </c>
      <c r="B35" s="4" t="s">
        <v>561</v>
      </c>
      <c r="C35" s="4" t="s">
        <v>1074</v>
      </c>
      <c r="D35" s="131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</row>
    <row r="36" spans="1:17" x14ac:dyDescent="0.35">
      <c r="A36" t="str">
        <f>IF(OR(ISBLANK(VLOOKUP(B36,BigMovers!$A$2:$C$226,3,0)),ISNA(VLOOKUP(B36,BigMovers!$A$2:$C$226,3,0))),"",VLOOKUP(B36,BigMovers!$A$2:$C$226,3,0))</f>
        <v/>
      </c>
      <c r="B36" s="6" t="s">
        <v>54</v>
      </c>
      <c r="C36" s="6" t="s">
        <v>1642</v>
      </c>
      <c r="D36" s="133">
        <v>280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280</v>
      </c>
      <c r="N36" s="134">
        <v>0</v>
      </c>
      <c r="O36" s="134">
        <v>0</v>
      </c>
      <c r="P36" s="134">
        <v>0</v>
      </c>
      <c r="Q36" s="134">
        <v>0</v>
      </c>
    </row>
    <row r="37" spans="1:17" x14ac:dyDescent="0.35">
      <c r="A37" t="str">
        <f>IF(OR(ISBLANK(VLOOKUP(B37,BigMovers!$A$2:$C$226,3,0)),ISNA(VLOOKUP(B37,BigMovers!$A$2:$C$226,3,0))),"",VLOOKUP(B37,BigMovers!$A$2:$C$226,3,0))</f>
        <v>x</v>
      </c>
      <c r="B37" s="4" t="s">
        <v>344</v>
      </c>
      <c r="C37" s="4" t="s">
        <v>1078</v>
      </c>
      <c r="D37" s="131">
        <v>105</v>
      </c>
      <c r="E37" s="132">
        <v>75</v>
      </c>
      <c r="F37" s="132">
        <v>0</v>
      </c>
      <c r="G37" s="132" t="s">
        <v>1967</v>
      </c>
      <c r="H37" s="132">
        <v>15</v>
      </c>
      <c r="I37" s="132" t="s">
        <v>1967</v>
      </c>
      <c r="J37" s="132" t="s">
        <v>1967</v>
      </c>
      <c r="K37" s="132">
        <v>15</v>
      </c>
      <c r="L37" s="132">
        <v>0</v>
      </c>
      <c r="M37" s="132">
        <v>0</v>
      </c>
      <c r="N37" s="132" t="s">
        <v>1967</v>
      </c>
      <c r="O37" s="132">
        <v>0</v>
      </c>
      <c r="P37" s="132">
        <v>0</v>
      </c>
      <c r="Q37" s="132">
        <v>0</v>
      </c>
    </row>
    <row r="38" spans="1:17" x14ac:dyDescent="0.35">
      <c r="A38" t="str">
        <f>IF(OR(ISBLANK(VLOOKUP(B38,BigMovers!$A$2:$C$226,3,0)),ISNA(VLOOKUP(B38,BigMovers!$A$2:$C$226,3,0))),"",VLOOKUP(B38,BigMovers!$A$2:$C$226,3,0))</f>
        <v/>
      </c>
      <c r="B38" s="6" t="s">
        <v>345</v>
      </c>
      <c r="C38" s="6" t="s">
        <v>1081</v>
      </c>
      <c r="D38" s="133">
        <v>160</v>
      </c>
      <c r="E38" s="134">
        <v>30</v>
      </c>
      <c r="F38" s="134">
        <v>0</v>
      </c>
      <c r="G38" s="134" t="s">
        <v>1967</v>
      </c>
      <c r="H38" s="134" t="s">
        <v>1967</v>
      </c>
      <c r="I38" s="134" t="s">
        <v>1967</v>
      </c>
      <c r="J38" s="134">
        <v>0</v>
      </c>
      <c r="K38" s="134">
        <v>10</v>
      </c>
      <c r="L38" s="134">
        <v>35</v>
      </c>
      <c r="M38" s="134">
        <v>0</v>
      </c>
      <c r="N38" s="134">
        <v>0</v>
      </c>
      <c r="O38" s="134">
        <v>0</v>
      </c>
      <c r="P38" s="134">
        <v>0</v>
      </c>
      <c r="Q38" s="134">
        <v>85</v>
      </c>
    </row>
    <row r="39" spans="1:17" x14ac:dyDescent="0.35">
      <c r="A39" t="str">
        <f>IF(OR(ISBLANK(VLOOKUP(B39,BigMovers!$A$2:$C$226,3,0)),ISNA(VLOOKUP(B39,BigMovers!$A$2:$C$226,3,0))),"",VLOOKUP(B39,BigMovers!$A$2:$C$226,3,0))</f>
        <v/>
      </c>
      <c r="B39" s="4" t="s">
        <v>56</v>
      </c>
      <c r="C39" s="4" t="s">
        <v>1646</v>
      </c>
      <c r="D39" s="131">
        <v>75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40</v>
      </c>
      <c r="M39" s="132">
        <v>0</v>
      </c>
      <c r="N39" s="132">
        <v>0</v>
      </c>
      <c r="O39" s="132">
        <v>0</v>
      </c>
      <c r="P39" s="132">
        <v>0</v>
      </c>
      <c r="Q39" s="132">
        <v>35</v>
      </c>
    </row>
    <row r="40" spans="1:17" x14ac:dyDescent="0.35">
      <c r="A40" t="str">
        <f>IF(OR(ISBLANK(VLOOKUP(B40,BigMovers!$A$2:$C$226,3,0)),ISNA(VLOOKUP(B40,BigMovers!$A$2:$C$226,3,0))),"",VLOOKUP(B40,BigMovers!$A$2:$C$226,3,0))</f>
        <v/>
      </c>
      <c r="B40" s="6" t="s">
        <v>57</v>
      </c>
      <c r="C40" s="6" t="s">
        <v>1944</v>
      </c>
      <c r="D40" s="133">
        <v>195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195</v>
      </c>
    </row>
    <row r="41" spans="1:17" x14ac:dyDescent="0.35">
      <c r="A41" t="str">
        <f>IF(OR(ISBLANK(VLOOKUP(B41,BigMovers!$A$2:$C$226,3,0)),ISNA(VLOOKUP(B41,BigMovers!$A$2:$C$226,3,0))),"",VLOOKUP(B41,BigMovers!$A$2:$C$226,3,0))</f>
        <v/>
      </c>
      <c r="B41" s="4" t="s">
        <v>346</v>
      </c>
      <c r="C41" s="4" t="s">
        <v>347</v>
      </c>
      <c r="D41" s="131">
        <v>210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210</v>
      </c>
      <c r="N41" s="132">
        <v>0</v>
      </c>
      <c r="O41" s="132">
        <v>0</v>
      </c>
      <c r="P41" s="132">
        <v>0</v>
      </c>
      <c r="Q41" s="132">
        <v>0</v>
      </c>
    </row>
    <row r="42" spans="1:17" x14ac:dyDescent="0.35">
      <c r="A42" t="str">
        <f>IF(OR(ISBLANK(VLOOKUP(B42,BigMovers!$A$2:$C$226,3,0)),ISNA(VLOOKUP(B42,BigMovers!$A$2:$C$226,3,0))),"",VLOOKUP(B42,BigMovers!$A$2:$C$226,3,0))</f>
        <v/>
      </c>
      <c r="B42" s="6" t="s">
        <v>58</v>
      </c>
      <c r="C42" s="6" t="s">
        <v>1086</v>
      </c>
      <c r="D42" s="133">
        <v>5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5</v>
      </c>
    </row>
    <row r="43" spans="1:17" x14ac:dyDescent="0.35">
      <c r="A43" t="str">
        <f>IF(OR(ISBLANK(VLOOKUP(B43,BigMovers!$A$2:$C$226,3,0)),ISNA(VLOOKUP(B43,BigMovers!$A$2:$C$226,3,0))),"",VLOOKUP(B43,BigMovers!$A$2:$C$226,3,0))</f>
        <v/>
      </c>
      <c r="B43" s="4" t="s">
        <v>60</v>
      </c>
      <c r="C43" s="4" t="s">
        <v>1649</v>
      </c>
      <c r="D43" s="131">
        <v>335</v>
      </c>
      <c r="E43" s="132">
        <v>235</v>
      </c>
      <c r="F43" s="132" t="s">
        <v>1967</v>
      </c>
      <c r="G43" s="132" t="s">
        <v>1967</v>
      </c>
      <c r="H43" s="132">
        <v>30</v>
      </c>
      <c r="I43" s="132">
        <v>15</v>
      </c>
      <c r="J43" s="132" t="s">
        <v>1967</v>
      </c>
      <c r="K43" s="132">
        <v>50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</row>
    <row r="44" spans="1:17" x14ac:dyDescent="0.35">
      <c r="A44" t="str">
        <f>IF(OR(ISBLANK(VLOOKUP(B44,BigMovers!$A$2:$C$226,3,0)),ISNA(VLOOKUP(B44,BigMovers!$A$2:$C$226,3,0))),"",VLOOKUP(B44,BigMovers!$A$2:$C$226,3,0))</f>
        <v>x</v>
      </c>
      <c r="B44" s="6" t="s">
        <v>65</v>
      </c>
      <c r="C44" s="6" t="s">
        <v>1090</v>
      </c>
      <c r="D44" s="133">
        <v>0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</row>
    <row r="45" spans="1:17" x14ac:dyDescent="0.35">
      <c r="A45" t="str">
        <f>IF(OR(ISBLANK(VLOOKUP(B45,BigMovers!$A$2:$C$226,3,0)),ISNA(VLOOKUP(B45,BigMovers!$A$2:$C$226,3,0))),"",VLOOKUP(B45,BigMovers!$A$2:$C$226,3,0))</f>
        <v/>
      </c>
      <c r="B45" s="4" t="s">
        <v>67</v>
      </c>
      <c r="C45" s="4" t="s">
        <v>1091</v>
      </c>
      <c r="D45" s="131">
        <v>240</v>
      </c>
      <c r="E45" s="132">
        <v>105</v>
      </c>
      <c r="F45" s="132" t="s">
        <v>1967</v>
      </c>
      <c r="G45" s="132" t="s">
        <v>1967</v>
      </c>
      <c r="H45" s="132">
        <v>20</v>
      </c>
      <c r="I45" s="132" t="s">
        <v>1967</v>
      </c>
      <c r="J45" s="132" t="s">
        <v>1967</v>
      </c>
      <c r="K45" s="132">
        <v>20</v>
      </c>
      <c r="L45" s="132">
        <v>10</v>
      </c>
      <c r="M45" s="132" t="s">
        <v>1967</v>
      </c>
      <c r="N45" s="132" t="s">
        <v>1967</v>
      </c>
      <c r="O45" s="132">
        <v>0</v>
      </c>
      <c r="P45" s="132" t="s">
        <v>1967</v>
      </c>
      <c r="Q45" s="132">
        <v>65</v>
      </c>
    </row>
    <row r="46" spans="1:17" x14ac:dyDescent="0.35">
      <c r="A46" t="str">
        <f>IF(OR(ISBLANK(VLOOKUP(B46,BigMovers!$A$2:$C$226,3,0)),ISNA(VLOOKUP(B46,BigMovers!$A$2:$C$226,3,0))),"",VLOOKUP(B46,BigMovers!$A$2:$C$226,3,0))</f>
        <v/>
      </c>
      <c r="B46" s="6" t="s">
        <v>570</v>
      </c>
      <c r="C46" s="6" t="s">
        <v>1650</v>
      </c>
      <c r="D46" s="133">
        <v>10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10</v>
      </c>
      <c r="N46" s="134">
        <v>0</v>
      </c>
      <c r="O46" s="134">
        <v>0</v>
      </c>
      <c r="P46" s="134">
        <v>0</v>
      </c>
      <c r="Q46" s="134">
        <v>0</v>
      </c>
    </row>
    <row r="47" spans="1:17" x14ac:dyDescent="0.35">
      <c r="A47" t="str">
        <f>IF(OR(ISBLANK(VLOOKUP(B47,BigMovers!$A$2:$C$226,3,0)),ISNA(VLOOKUP(B47,BigMovers!$A$2:$C$226,3,0))),"",VLOOKUP(B47,BigMovers!$A$2:$C$226,3,0))</f>
        <v/>
      </c>
      <c r="B47" s="4" t="s">
        <v>571</v>
      </c>
      <c r="C47" s="4" t="s">
        <v>1651</v>
      </c>
      <c r="D47" s="131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</row>
    <row r="48" spans="1:17" x14ac:dyDescent="0.35">
      <c r="A48" t="str">
        <f>IF(OR(ISBLANK(VLOOKUP(B48,BigMovers!$A$2:$C$226,3,0)),ISNA(VLOOKUP(B48,BigMovers!$A$2:$C$226,3,0))),"",VLOOKUP(B48,BigMovers!$A$2:$C$226,3,0))</f>
        <v>x</v>
      </c>
      <c r="B48" s="6" t="s">
        <v>69</v>
      </c>
      <c r="C48" s="6" t="s">
        <v>1094</v>
      </c>
      <c r="D48" s="133">
        <v>90</v>
      </c>
      <c r="E48" s="134">
        <v>70</v>
      </c>
      <c r="F48" s="134">
        <v>0</v>
      </c>
      <c r="G48" s="134">
        <v>5</v>
      </c>
      <c r="H48" s="134">
        <v>10</v>
      </c>
      <c r="I48" s="134">
        <v>0</v>
      </c>
      <c r="J48" s="134">
        <v>0</v>
      </c>
      <c r="K48" s="134">
        <v>10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</row>
    <row r="49" spans="1:17" x14ac:dyDescent="0.35">
      <c r="A49" t="str">
        <f>IF(OR(ISBLANK(VLOOKUP(B49,BigMovers!$A$2:$C$226,3,0)),ISNA(VLOOKUP(B49,BigMovers!$A$2:$C$226,3,0))),"",VLOOKUP(B49,BigMovers!$A$2:$C$226,3,0))</f>
        <v/>
      </c>
      <c r="B49" s="4" t="s">
        <v>70</v>
      </c>
      <c r="C49" s="4" t="s">
        <v>1097</v>
      </c>
      <c r="D49" s="131">
        <v>85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85</v>
      </c>
      <c r="N49" s="132">
        <v>0</v>
      </c>
      <c r="O49" s="132">
        <v>0</v>
      </c>
      <c r="P49" s="132">
        <v>0</v>
      </c>
      <c r="Q49" s="132">
        <v>0</v>
      </c>
    </row>
    <row r="50" spans="1:17" x14ac:dyDescent="0.35">
      <c r="A50" t="str">
        <f>IF(OR(ISBLANK(VLOOKUP(B50,BigMovers!$A$2:$C$226,3,0)),ISNA(VLOOKUP(B50,BigMovers!$A$2:$C$226,3,0))),"",VLOOKUP(B50,BigMovers!$A$2:$C$226,3,0))</f>
        <v/>
      </c>
      <c r="B50" s="6" t="s">
        <v>72</v>
      </c>
      <c r="C50" s="6" t="s">
        <v>1099</v>
      </c>
      <c r="D50" s="133">
        <v>2385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2385</v>
      </c>
    </row>
    <row r="51" spans="1:17" x14ac:dyDescent="0.35">
      <c r="A51" t="str">
        <f>IF(OR(ISBLANK(VLOOKUP(B51,BigMovers!$A$2:$C$226,3,0)),ISNA(VLOOKUP(B51,BigMovers!$A$2:$C$226,3,0))),"",VLOOKUP(B51,BigMovers!$A$2:$C$226,3,0))</f>
        <v/>
      </c>
      <c r="B51" s="4" t="s">
        <v>1960</v>
      </c>
      <c r="C51" s="4" t="s">
        <v>1961</v>
      </c>
      <c r="D51" s="131">
        <v>15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10</v>
      </c>
      <c r="N51" s="132">
        <v>0</v>
      </c>
      <c r="O51" s="132">
        <v>0</v>
      </c>
      <c r="P51" s="132">
        <v>0</v>
      </c>
      <c r="Q51" s="132">
        <v>10</v>
      </c>
    </row>
    <row r="52" spans="1:17" x14ac:dyDescent="0.35">
      <c r="A52" t="str">
        <f>IF(OR(ISBLANK(VLOOKUP(B52,BigMovers!$A$2:$C$226,3,0)),ISNA(VLOOKUP(B52,BigMovers!$A$2:$C$226,3,0))),"",VLOOKUP(B52,BigMovers!$A$2:$C$226,3,0))</f>
        <v>x</v>
      </c>
      <c r="B52" s="6" t="s">
        <v>73</v>
      </c>
      <c r="C52" s="6" t="s">
        <v>1103</v>
      </c>
      <c r="D52" s="133">
        <v>170</v>
      </c>
      <c r="E52" s="134">
        <v>10</v>
      </c>
      <c r="F52" s="134">
        <v>0</v>
      </c>
      <c r="G52" s="134" t="s">
        <v>1967</v>
      </c>
      <c r="H52" s="134" t="s">
        <v>1967</v>
      </c>
      <c r="I52" s="134" t="s">
        <v>1967</v>
      </c>
      <c r="J52" s="134" t="s">
        <v>1967</v>
      </c>
      <c r="K52" s="134" t="s">
        <v>1967</v>
      </c>
      <c r="L52" s="134" t="s">
        <v>1967</v>
      </c>
      <c r="M52" s="134">
        <v>0</v>
      </c>
      <c r="N52" s="134">
        <v>0</v>
      </c>
      <c r="O52" s="134">
        <v>0</v>
      </c>
      <c r="P52" s="134">
        <v>0</v>
      </c>
      <c r="Q52" s="134">
        <v>150</v>
      </c>
    </row>
    <row r="53" spans="1:17" x14ac:dyDescent="0.35">
      <c r="A53" t="str">
        <f>IF(OR(ISBLANK(VLOOKUP(B53,BigMovers!$A$2:$C$226,3,0)),ISNA(VLOOKUP(B53,BigMovers!$A$2:$C$226,3,0))),"",VLOOKUP(B53,BigMovers!$A$2:$C$226,3,0))</f>
        <v/>
      </c>
      <c r="B53" s="4" t="s">
        <v>75</v>
      </c>
      <c r="C53" s="4" t="s">
        <v>1105</v>
      </c>
      <c r="D53" s="131">
        <v>5050</v>
      </c>
      <c r="E53" s="132">
        <v>0</v>
      </c>
      <c r="F53" s="132">
        <v>0</v>
      </c>
      <c r="G53" s="132">
        <v>0</v>
      </c>
      <c r="H53" s="132" t="s">
        <v>1967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5005</v>
      </c>
    </row>
    <row r="54" spans="1:17" x14ac:dyDescent="0.35">
      <c r="A54" t="str">
        <f>IF(OR(ISBLANK(VLOOKUP(B54,BigMovers!$A$2:$C$226,3,0)),ISNA(VLOOKUP(B54,BigMovers!$A$2:$C$226,3,0))),"",VLOOKUP(B54,BigMovers!$A$2:$C$226,3,0))</f>
        <v>x</v>
      </c>
      <c r="B54" s="6" t="s">
        <v>77</v>
      </c>
      <c r="C54" s="6" t="s">
        <v>1107</v>
      </c>
      <c r="D54" s="133">
        <v>235</v>
      </c>
      <c r="E54" s="134">
        <v>0</v>
      </c>
      <c r="F54" s="134">
        <v>0</v>
      </c>
      <c r="G54" s="134">
        <v>0</v>
      </c>
      <c r="H54" s="134" t="s">
        <v>1967</v>
      </c>
      <c r="I54" s="134">
        <v>0</v>
      </c>
      <c r="J54" s="134">
        <v>0</v>
      </c>
      <c r="K54" s="134">
        <v>0</v>
      </c>
      <c r="L54" s="134" t="s">
        <v>1967</v>
      </c>
      <c r="M54" s="134">
        <v>0</v>
      </c>
      <c r="N54" s="134">
        <v>0</v>
      </c>
      <c r="O54" s="134">
        <v>0</v>
      </c>
      <c r="P54" s="134">
        <v>0</v>
      </c>
      <c r="Q54" s="134">
        <v>225</v>
      </c>
    </row>
    <row r="55" spans="1:17" x14ac:dyDescent="0.35">
      <c r="A55" t="str">
        <f>IF(OR(ISBLANK(VLOOKUP(B55,BigMovers!$A$2:$C$226,3,0)),ISNA(VLOOKUP(B55,BigMovers!$A$2:$C$226,3,0))),"",VLOOKUP(B55,BigMovers!$A$2:$C$226,3,0))</f>
        <v/>
      </c>
      <c r="B55" s="4" t="s">
        <v>79</v>
      </c>
      <c r="C55" s="4" t="s">
        <v>1109</v>
      </c>
      <c r="D55" s="131">
        <v>255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255</v>
      </c>
    </row>
    <row r="56" spans="1:17" x14ac:dyDescent="0.35">
      <c r="A56" t="str">
        <f>IF(OR(ISBLANK(VLOOKUP(B56,BigMovers!$A$2:$C$226,3,0)),ISNA(VLOOKUP(B56,BigMovers!$A$2:$C$226,3,0))),"",VLOOKUP(B56,BigMovers!$A$2:$C$226,3,0))</f>
        <v>x</v>
      </c>
      <c r="B56" s="6" t="s">
        <v>81</v>
      </c>
      <c r="C56" s="6" t="s">
        <v>1656</v>
      </c>
      <c r="D56" s="133">
        <v>0</v>
      </c>
      <c r="E56" s="134">
        <v>0</v>
      </c>
      <c r="F56" s="134">
        <v>0</v>
      </c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>
        <v>0</v>
      </c>
      <c r="P56" s="134">
        <v>0</v>
      </c>
      <c r="Q56" s="134">
        <v>0</v>
      </c>
    </row>
    <row r="57" spans="1:17" x14ac:dyDescent="0.35">
      <c r="A57" t="str">
        <f>IF(OR(ISBLANK(VLOOKUP(B57,BigMovers!$A$2:$C$226,3,0)),ISNA(VLOOKUP(B57,BigMovers!$A$2:$C$226,3,0))),"",VLOOKUP(B57,BigMovers!$A$2:$C$226,3,0))</f>
        <v/>
      </c>
      <c r="B57" s="4" t="s">
        <v>82</v>
      </c>
      <c r="C57" s="4" t="s">
        <v>1657</v>
      </c>
      <c r="D57" s="131">
        <v>570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132">
        <v>570</v>
      </c>
    </row>
    <row r="58" spans="1:17" x14ac:dyDescent="0.35">
      <c r="A58" t="str">
        <f>IF(OR(ISBLANK(VLOOKUP(B58,BigMovers!$A$2:$C$226,3,0)),ISNA(VLOOKUP(B58,BigMovers!$A$2:$C$226,3,0))),"",VLOOKUP(B58,BigMovers!$A$2:$C$226,3,0))</f>
        <v/>
      </c>
      <c r="B58" s="6" t="s">
        <v>83</v>
      </c>
      <c r="C58" s="6" t="s">
        <v>1658</v>
      </c>
      <c r="D58" s="133">
        <v>50</v>
      </c>
      <c r="E58" s="134">
        <v>30</v>
      </c>
      <c r="F58" s="134">
        <v>0</v>
      </c>
      <c r="G58" s="134">
        <v>0</v>
      </c>
      <c r="H58" s="134">
        <v>0</v>
      </c>
      <c r="I58" s="134">
        <v>0</v>
      </c>
      <c r="J58" s="134">
        <v>5</v>
      </c>
      <c r="K58" s="134" t="s">
        <v>1967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134">
        <v>0</v>
      </c>
    </row>
    <row r="59" spans="1:17" x14ac:dyDescent="0.35">
      <c r="A59" t="str">
        <f>IF(OR(ISBLANK(VLOOKUP(B59,BigMovers!$A$2:$C$226,3,0)),ISNA(VLOOKUP(B59,BigMovers!$A$2:$C$226,3,0))),"",VLOOKUP(B59,BigMovers!$A$2:$C$226,3,0))</f>
        <v>x</v>
      </c>
      <c r="B59" s="4" t="s">
        <v>349</v>
      </c>
      <c r="C59" s="4" t="s">
        <v>1659</v>
      </c>
      <c r="D59" s="131">
        <v>25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25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</row>
    <row r="60" spans="1:17" x14ac:dyDescent="0.35">
      <c r="A60" t="str">
        <f>IF(OR(ISBLANK(VLOOKUP(B60,BigMovers!$A$2:$C$226,3,0)),ISNA(VLOOKUP(B60,BigMovers!$A$2:$C$226,3,0))),"",VLOOKUP(B60,BigMovers!$A$2:$C$226,3,0))</f>
        <v/>
      </c>
      <c r="B60" s="6" t="s">
        <v>85</v>
      </c>
      <c r="C60" s="6" t="s">
        <v>1660</v>
      </c>
      <c r="D60" s="133">
        <v>400</v>
      </c>
      <c r="E60" s="134">
        <v>230</v>
      </c>
      <c r="F60" s="134" t="s">
        <v>1967</v>
      </c>
      <c r="G60" s="134" t="s">
        <v>1967</v>
      </c>
      <c r="H60" s="134">
        <v>85</v>
      </c>
      <c r="I60" s="134">
        <v>20</v>
      </c>
      <c r="J60" s="134" t="s">
        <v>1967</v>
      </c>
      <c r="K60" s="134">
        <v>55</v>
      </c>
      <c r="L60" s="134" t="s">
        <v>1967</v>
      </c>
      <c r="M60" s="134">
        <v>0</v>
      </c>
      <c r="N60" s="134">
        <v>0</v>
      </c>
      <c r="O60" s="134">
        <v>0</v>
      </c>
      <c r="P60" s="134">
        <v>0</v>
      </c>
      <c r="Q60" s="134">
        <v>0</v>
      </c>
    </row>
    <row r="61" spans="1:17" x14ac:dyDescent="0.35">
      <c r="A61" t="str">
        <f>IF(OR(ISBLANK(VLOOKUP(B61,BigMovers!$A$2:$C$226,3,0)),ISNA(VLOOKUP(B61,BigMovers!$A$2:$C$226,3,0))),"",VLOOKUP(B61,BigMovers!$A$2:$C$226,3,0))</f>
        <v/>
      </c>
      <c r="B61" s="4" t="s">
        <v>87</v>
      </c>
      <c r="C61" s="4" t="s">
        <v>1661</v>
      </c>
      <c r="D61" s="131">
        <v>0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</row>
    <row r="62" spans="1:17" x14ac:dyDescent="0.35">
      <c r="A62" t="str">
        <f>IF(OR(ISBLANK(VLOOKUP(B62,BigMovers!$A$2:$C$226,3,0)),ISNA(VLOOKUP(B62,BigMovers!$A$2:$C$226,3,0))),"",VLOOKUP(B62,BigMovers!$A$2:$C$226,3,0))</f>
        <v/>
      </c>
      <c r="B62" s="6" t="s">
        <v>286</v>
      </c>
      <c r="C62" s="6" t="s">
        <v>1118</v>
      </c>
      <c r="D62" s="133">
        <v>10</v>
      </c>
      <c r="E62" s="134">
        <v>5</v>
      </c>
      <c r="F62" s="134">
        <v>0</v>
      </c>
      <c r="G62" s="134">
        <v>0</v>
      </c>
      <c r="H62" s="134">
        <v>5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>
        <v>0</v>
      </c>
      <c r="P62" s="134">
        <v>0</v>
      </c>
      <c r="Q62" s="134">
        <v>0</v>
      </c>
    </row>
    <row r="63" spans="1:17" x14ac:dyDescent="0.35">
      <c r="A63" t="str">
        <f>IF(OR(ISBLANK(VLOOKUP(B63,BigMovers!$A$2:$C$226,3,0)),ISNA(VLOOKUP(B63,BigMovers!$A$2:$C$226,3,0))),"",VLOOKUP(B63,BigMovers!$A$2:$C$226,3,0))</f>
        <v/>
      </c>
      <c r="B63" s="4" t="s">
        <v>90</v>
      </c>
      <c r="C63" s="4" t="s">
        <v>1119</v>
      </c>
      <c r="D63" s="131">
        <v>10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132">
        <v>0</v>
      </c>
      <c r="L63" s="132">
        <v>0</v>
      </c>
      <c r="M63" s="132">
        <v>0</v>
      </c>
      <c r="N63" s="132">
        <v>0</v>
      </c>
      <c r="O63" s="132">
        <v>0</v>
      </c>
      <c r="P63" s="132">
        <v>0</v>
      </c>
      <c r="Q63" s="132">
        <v>10</v>
      </c>
    </row>
    <row r="64" spans="1:17" x14ac:dyDescent="0.35">
      <c r="A64" t="str">
        <f>IF(OR(ISBLANK(VLOOKUP(B64,BigMovers!$A$2:$C$226,3,0)),ISNA(VLOOKUP(B64,BigMovers!$A$2:$C$226,3,0))),"",VLOOKUP(B64,BigMovers!$A$2:$C$226,3,0))</f>
        <v/>
      </c>
      <c r="B64" s="6" t="s">
        <v>1962</v>
      </c>
      <c r="C64" s="6" t="s">
        <v>1963</v>
      </c>
      <c r="D64" s="133">
        <v>75</v>
      </c>
      <c r="E64" s="134">
        <v>65</v>
      </c>
      <c r="F64" s="134">
        <v>0</v>
      </c>
      <c r="G64" s="134">
        <v>0</v>
      </c>
      <c r="H64" s="134" t="s">
        <v>1967</v>
      </c>
      <c r="I64" s="134">
        <v>0</v>
      </c>
      <c r="J64" s="134">
        <v>0</v>
      </c>
      <c r="K64" s="134">
        <v>5</v>
      </c>
      <c r="L64" s="134">
        <v>0</v>
      </c>
      <c r="M64" s="134">
        <v>0</v>
      </c>
      <c r="N64" s="134">
        <v>0</v>
      </c>
      <c r="O64" s="134">
        <v>0</v>
      </c>
      <c r="P64" s="134">
        <v>0</v>
      </c>
      <c r="Q64" s="134">
        <v>0</v>
      </c>
    </row>
    <row r="65" spans="1:17" x14ac:dyDescent="0.35">
      <c r="A65" t="str">
        <f>IF(OR(ISBLANK(VLOOKUP(B65,BigMovers!$A$2:$C$226,3,0)),ISNA(VLOOKUP(B65,BigMovers!$A$2:$C$226,3,0))),"",VLOOKUP(B65,BigMovers!$A$2:$C$226,3,0))</f>
        <v/>
      </c>
      <c r="B65" s="4" t="s">
        <v>288</v>
      </c>
      <c r="C65" s="4" t="s">
        <v>1127</v>
      </c>
      <c r="D65" s="131">
        <v>515</v>
      </c>
      <c r="E65" s="132">
        <v>275</v>
      </c>
      <c r="F65" s="132" t="s">
        <v>1967</v>
      </c>
      <c r="G65" s="132" t="s">
        <v>1967</v>
      </c>
      <c r="H65" s="132">
        <v>30</v>
      </c>
      <c r="I65" s="132" t="s">
        <v>1967</v>
      </c>
      <c r="J65" s="132" t="s">
        <v>1967</v>
      </c>
      <c r="K65" s="132">
        <v>65</v>
      </c>
      <c r="L65" s="132">
        <v>0</v>
      </c>
      <c r="M65" s="132">
        <v>0</v>
      </c>
      <c r="N65" s="132">
        <v>0</v>
      </c>
      <c r="O65" s="132">
        <v>0</v>
      </c>
      <c r="P65" s="132">
        <v>0</v>
      </c>
      <c r="Q65" s="132">
        <v>110</v>
      </c>
    </row>
    <row r="66" spans="1:17" x14ac:dyDescent="0.35">
      <c r="A66" t="str">
        <f>IF(OR(ISBLANK(VLOOKUP(B66,BigMovers!$A$2:$C$226,3,0)),ISNA(VLOOKUP(B66,BigMovers!$A$2:$C$226,3,0))),"",VLOOKUP(B66,BigMovers!$A$2:$C$226,3,0))</f>
        <v/>
      </c>
      <c r="B66" s="6" t="s">
        <v>96</v>
      </c>
      <c r="C66" s="6" t="s">
        <v>1128</v>
      </c>
      <c r="D66" s="133">
        <v>95</v>
      </c>
      <c r="E66" s="134">
        <v>10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 t="s">
        <v>1967</v>
      </c>
      <c r="L66" s="134">
        <v>0</v>
      </c>
      <c r="M66" s="134">
        <v>0</v>
      </c>
      <c r="N66" s="134">
        <v>0</v>
      </c>
      <c r="O66" s="134">
        <v>0</v>
      </c>
      <c r="P66" s="134">
        <v>0</v>
      </c>
      <c r="Q66" s="134">
        <v>85</v>
      </c>
    </row>
    <row r="67" spans="1:17" x14ac:dyDescent="0.35">
      <c r="A67" t="str">
        <f>IF(OR(ISBLANK(VLOOKUP(B67,BigMovers!$A$2:$C$226,3,0)),ISNA(VLOOKUP(B67,BigMovers!$A$2:$C$226,3,0))),"",VLOOKUP(B67,BigMovers!$A$2:$C$226,3,0))</f>
        <v/>
      </c>
      <c r="B67" s="4" t="s">
        <v>98</v>
      </c>
      <c r="C67" s="4" t="s">
        <v>1129</v>
      </c>
      <c r="D67" s="131">
        <v>1375</v>
      </c>
      <c r="E67" s="132">
        <v>830</v>
      </c>
      <c r="F67" s="132" t="s">
        <v>1967</v>
      </c>
      <c r="G67" s="132" t="s">
        <v>1967</v>
      </c>
      <c r="H67" s="132">
        <v>285</v>
      </c>
      <c r="I67" s="132" t="s">
        <v>1967</v>
      </c>
      <c r="J67" s="132" t="s">
        <v>1967</v>
      </c>
      <c r="K67" s="132">
        <v>165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</row>
    <row r="68" spans="1:17" x14ac:dyDescent="0.35">
      <c r="A68" t="str">
        <f>IF(OR(ISBLANK(VLOOKUP(B68,BigMovers!$A$2:$C$226,3,0)),ISNA(VLOOKUP(B68,BigMovers!$A$2:$C$226,3,0))),"",VLOOKUP(B68,BigMovers!$A$2:$C$226,3,0))</f>
        <v/>
      </c>
      <c r="B68" s="6" t="s">
        <v>100</v>
      </c>
      <c r="C68" s="6" t="s">
        <v>1668</v>
      </c>
      <c r="D68" s="133">
        <v>70</v>
      </c>
      <c r="E68" s="134">
        <v>0</v>
      </c>
      <c r="F68" s="134">
        <v>0</v>
      </c>
      <c r="G68" s="134">
        <v>0</v>
      </c>
      <c r="H68" s="134">
        <v>0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>
        <v>0</v>
      </c>
      <c r="P68" s="134">
        <v>0</v>
      </c>
      <c r="Q68" s="134">
        <v>70</v>
      </c>
    </row>
    <row r="69" spans="1:17" x14ac:dyDescent="0.35">
      <c r="A69" t="str">
        <f>IF(OR(ISBLANK(VLOOKUP(B69,BigMovers!$A$2:$C$226,3,0)),ISNA(VLOOKUP(B69,BigMovers!$A$2:$C$226,3,0))),"",VLOOKUP(B69,BigMovers!$A$2:$C$226,3,0))</f>
        <v/>
      </c>
      <c r="B69" s="4" t="s">
        <v>601</v>
      </c>
      <c r="C69" s="4" t="s">
        <v>1133</v>
      </c>
      <c r="D69" s="131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</row>
    <row r="70" spans="1:17" x14ac:dyDescent="0.35">
      <c r="A70" t="str">
        <f>IF(OR(ISBLANK(VLOOKUP(B70,BigMovers!$A$2:$C$226,3,0)),ISNA(VLOOKUP(B70,BigMovers!$A$2:$C$226,3,0))),"",VLOOKUP(B70,BigMovers!$A$2:$C$226,3,0))</f>
        <v/>
      </c>
      <c r="B70" s="6" t="s">
        <v>350</v>
      </c>
      <c r="C70" s="6" t="s">
        <v>1135</v>
      </c>
      <c r="D70" s="133">
        <v>45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4">
        <v>0</v>
      </c>
      <c r="P70" s="134">
        <v>0</v>
      </c>
      <c r="Q70" s="134">
        <v>45</v>
      </c>
    </row>
    <row r="71" spans="1:17" x14ac:dyDescent="0.35">
      <c r="A71" t="str">
        <f>IF(OR(ISBLANK(VLOOKUP(B71,BigMovers!$A$2:$C$226,3,0)),ISNA(VLOOKUP(B71,BigMovers!$A$2:$C$226,3,0))),"",VLOOKUP(B71,BigMovers!$A$2:$C$226,3,0))</f>
        <v/>
      </c>
      <c r="B71" s="8" t="s">
        <v>101</v>
      </c>
      <c r="C71" s="8" t="s">
        <v>1951</v>
      </c>
      <c r="D71" s="135">
        <v>36655</v>
      </c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5">
        <v>0</v>
      </c>
    </row>
    <row r="72" spans="1:17" x14ac:dyDescent="0.35">
      <c r="A72" t="str">
        <f>IF(OR(ISBLANK(VLOOKUP(B72,BigMovers!$A$2:$C$226,3,0)),ISNA(VLOOKUP(B72,BigMovers!$A$2:$C$226,3,0))),"",VLOOKUP(B72,BigMovers!$A$2:$C$226,3,0))</f>
        <v/>
      </c>
      <c r="B72" s="4" t="s">
        <v>102</v>
      </c>
      <c r="C72" s="4" t="s">
        <v>103</v>
      </c>
      <c r="D72" s="131">
        <v>25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15</v>
      </c>
      <c r="O72" s="132">
        <v>0</v>
      </c>
      <c r="P72" s="132">
        <v>5</v>
      </c>
      <c r="Q72" s="132">
        <v>0</v>
      </c>
    </row>
    <row r="73" spans="1:17" x14ac:dyDescent="0.35">
      <c r="A73" t="str">
        <f>IF(OR(ISBLANK(VLOOKUP(B73,BigMovers!$A$2:$C$226,3,0)),ISNA(VLOOKUP(B73,BigMovers!$A$2:$C$226,3,0))),"",VLOOKUP(B73,BigMovers!$A$2:$C$226,3,0))</f>
        <v/>
      </c>
      <c r="B73" s="6" t="s">
        <v>104</v>
      </c>
      <c r="C73" s="6" t="s">
        <v>1137</v>
      </c>
      <c r="D73" s="133">
        <v>20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34">
        <v>0</v>
      </c>
      <c r="O73" s="134">
        <v>0</v>
      </c>
      <c r="P73" s="134">
        <v>20</v>
      </c>
      <c r="Q73" s="134">
        <v>0</v>
      </c>
    </row>
    <row r="74" spans="1:17" x14ac:dyDescent="0.35">
      <c r="A74" t="str">
        <f>IF(OR(ISBLANK(VLOOKUP(B74,BigMovers!$A$2:$C$226,3,0)),ISNA(VLOOKUP(B74,BigMovers!$A$2:$C$226,3,0))),"",VLOOKUP(B74,BigMovers!$A$2:$C$226,3,0))</f>
        <v/>
      </c>
      <c r="B74" s="4" t="s">
        <v>106</v>
      </c>
      <c r="C74" s="4" t="s">
        <v>1138</v>
      </c>
      <c r="D74" s="131">
        <v>130</v>
      </c>
      <c r="E74" s="132">
        <v>20</v>
      </c>
      <c r="F74" s="132">
        <v>0</v>
      </c>
      <c r="G74" s="132" t="s">
        <v>1967</v>
      </c>
      <c r="H74" s="132">
        <v>10</v>
      </c>
      <c r="I74" s="132">
        <v>5</v>
      </c>
      <c r="J74" s="132" t="s">
        <v>1967</v>
      </c>
      <c r="K74" s="132">
        <v>15</v>
      </c>
      <c r="L74" s="132">
        <v>0</v>
      </c>
      <c r="M74" s="132">
        <v>0</v>
      </c>
      <c r="N74" s="132">
        <v>0</v>
      </c>
      <c r="O74" s="132">
        <v>0</v>
      </c>
      <c r="P74" s="132">
        <v>10</v>
      </c>
      <c r="Q74" s="132">
        <v>70</v>
      </c>
    </row>
    <row r="75" spans="1:17" x14ac:dyDescent="0.35">
      <c r="A75" t="str">
        <f>IF(OR(ISBLANK(VLOOKUP(B75,BigMovers!$A$2:$C$226,3,0)),ISNA(VLOOKUP(B75,BigMovers!$A$2:$C$226,3,0))),"",VLOOKUP(B75,BigMovers!$A$2:$C$226,3,0))</f>
        <v/>
      </c>
      <c r="B75" s="6" t="s">
        <v>108</v>
      </c>
      <c r="C75" s="6" t="s">
        <v>1139</v>
      </c>
      <c r="D75" s="133">
        <v>1870</v>
      </c>
      <c r="E75" s="134" t="s">
        <v>1967</v>
      </c>
      <c r="F75" s="134">
        <v>0</v>
      </c>
      <c r="G75" s="134" t="s">
        <v>1967</v>
      </c>
      <c r="H75" s="134" t="s">
        <v>1967</v>
      </c>
      <c r="I75" s="134">
        <v>110</v>
      </c>
      <c r="J75" s="134">
        <v>85</v>
      </c>
      <c r="K75" s="134" t="s">
        <v>1967</v>
      </c>
      <c r="L75" s="134">
        <v>0</v>
      </c>
      <c r="M75" s="134">
        <v>0</v>
      </c>
      <c r="N75" s="134">
        <v>55</v>
      </c>
      <c r="O75" s="134">
        <v>200</v>
      </c>
      <c r="P75" s="134">
        <v>1235</v>
      </c>
      <c r="Q75" s="134">
        <v>40</v>
      </c>
    </row>
    <row r="76" spans="1:17" x14ac:dyDescent="0.35">
      <c r="A76" t="str">
        <f>IF(OR(ISBLANK(VLOOKUP(B76,BigMovers!$A$2:$C$226,3,0)),ISNA(VLOOKUP(B76,BigMovers!$A$2:$C$226,3,0))),"",VLOOKUP(B76,BigMovers!$A$2:$C$226,3,0))</f>
        <v/>
      </c>
      <c r="B76" s="4" t="s">
        <v>110</v>
      </c>
      <c r="C76" s="4" t="s">
        <v>1140</v>
      </c>
      <c r="D76" s="131">
        <v>45</v>
      </c>
      <c r="E76" s="132">
        <v>0</v>
      </c>
      <c r="F76" s="132">
        <v>0</v>
      </c>
      <c r="G76" s="132">
        <v>0</v>
      </c>
      <c r="H76" s="132">
        <v>0</v>
      </c>
      <c r="I76" s="132">
        <v>5</v>
      </c>
      <c r="J76" s="132">
        <v>0</v>
      </c>
      <c r="K76" s="132">
        <v>0</v>
      </c>
      <c r="L76" s="132">
        <v>0</v>
      </c>
      <c r="M76" s="132">
        <v>0</v>
      </c>
      <c r="N76" s="132">
        <v>0</v>
      </c>
      <c r="O76" s="132">
        <v>0</v>
      </c>
      <c r="P76" s="132">
        <v>0</v>
      </c>
      <c r="Q76" s="132">
        <v>0</v>
      </c>
    </row>
    <row r="77" spans="1:17" x14ac:dyDescent="0.35">
      <c r="A77" t="str">
        <f>IF(OR(ISBLANK(VLOOKUP(B77,BigMovers!$A$2:$C$226,3,0)),ISNA(VLOOKUP(B77,BigMovers!$A$2:$C$226,3,0))),"",VLOOKUP(B77,BigMovers!$A$2:$C$226,3,0))</f>
        <v/>
      </c>
      <c r="B77" s="6" t="s">
        <v>112</v>
      </c>
      <c r="C77" s="6" t="s">
        <v>1142</v>
      </c>
      <c r="D77" s="133">
        <v>200</v>
      </c>
      <c r="E77" s="134">
        <v>5</v>
      </c>
      <c r="F77" s="134">
        <v>0</v>
      </c>
      <c r="G77" s="134" t="s">
        <v>1967</v>
      </c>
      <c r="H77" s="134" t="s">
        <v>1967</v>
      </c>
      <c r="I77" s="134">
        <v>85</v>
      </c>
      <c r="J77" s="134">
        <v>20</v>
      </c>
      <c r="K77" s="134">
        <v>20</v>
      </c>
      <c r="L77" s="134">
        <v>0</v>
      </c>
      <c r="M77" s="134">
        <v>0</v>
      </c>
      <c r="N77" s="134">
        <v>0</v>
      </c>
      <c r="O77" s="134">
        <v>0</v>
      </c>
      <c r="P77" s="134">
        <v>30</v>
      </c>
      <c r="Q77" s="134">
        <v>30</v>
      </c>
    </row>
    <row r="78" spans="1:17" x14ac:dyDescent="0.35">
      <c r="A78" t="str">
        <f>IF(OR(ISBLANK(VLOOKUP(B78,BigMovers!$A$2:$C$226,3,0)),ISNA(VLOOKUP(B78,BigMovers!$A$2:$C$226,3,0))),"",VLOOKUP(B78,BigMovers!$A$2:$C$226,3,0))</f>
        <v/>
      </c>
      <c r="B78" s="4" t="s">
        <v>114</v>
      </c>
      <c r="C78" s="4" t="s">
        <v>1144</v>
      </c>
      <c r="D78" s="131">
        <v>5570</v>
      </c>
      <c r="E78" s="132" t="s">
        <v>1967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5495</v>
      </c>
      <c r="O78" s="132">
        <v>0</v>
      </c>
      <c r="P78" s="132">
        <v>0</v>
      </c>
      <c r="Q78" s="132">
        <v>0</v>
      </c>
    </row>
    <row r="79" spans="1:17" x14ac:dyDescent="0.35">
      <c r="A79" t="str">
        <f>IF(OR(ISBLANK(VLOOKUP(B79,BigMovers!$A$2:$C$226,3,0)),ISNA(VLOOKUP(B79,BigMovers!$A$2:$C$226,3,0))),"",VLOOKUP(B79,BigMovers!$A$2:$C$226,3,0))</f>
        <v/>
      </c>
      <c r="B79" s="6" t="s">
        <v>116</v>
      </c>
      <c r="C79" s="6" t="s">
        <v>1673</v>
      </c>
      <c r="D79" s="133">
        <v>205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34">
        <v>0</v>
      </c>
      <c r="O79" s="134">
        <v>0</v>
      </c>
      <c r="P79" s="134">
        <v>0</v>
      </c>
      <c r="Q79" s="134">
        <v>0</v>
      </c>
    </row>
    <row r="80" spans="1:17" x14ac:dyDescent="0.35">
      <c r="A80" t="str">
        <f>IF(OR(ISBLANK(VLOOKUP(B80,BigMovers!$A$2:$C$226,3,0)),ISNA(VLOOKUP(B80,BigMovers!$A$2:$C$226,3,0))),"",VLOOKUP(B80,BigMovers!$A$2:$C$226,3,0))</f>
        <v>x</v>
      </c>
      <c r="B80" s="4" t="s">
        <v>118</v>
      </c>
      <c r="C80" s="4" t="s">
        <v>1674</v>
      </c>
      <c r="D80" s="131">
        <v>115</v>
      </c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115</v>
      </c>
      <c r="N80" s="132">
        <v>0</v>
      </c>
      <c r="O80" s="132">
        <v>0</v>
      </c>
      <c r="P80" s="132">
        <v>0</v>
      </c>
      <c r="Q80" s="132">
        <v>0</v>
      </c>
    </row>
    <row r="81" spans="1:17" x14ac:dyDescent="0.35">
      <c r="A81" t="str">
        <f>IF(OR(ISBLANK(VLOOKUP(B81,BigMovers!$A$2:$C$226,3,0)),ISNA(VLOOKUP(B81,BigMovers!$A$2:$C$226,3,0))),"",VLOOKUP(B81,BigMovers!$A$2:$C$226,3,0))</f>
        <v/>
      </c>
      <c r="B81" s="6" t="s">
        <v>331</v>
      </c>
      <c r="C81" s="6" t="s">
        <v>1676</v>
      </c>
      <c r="D81" s="133">
        <v>5</v>
      </c>
      <c r="E81" s="134"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34">
        <v>0</v>
      </c>
      <c r="O81" s="134">
        <v>0</v>
      </c>
      <c r="P81" s="134">
        <v>0</v>
      </c>
      <c r="Q81" s="134">
        <v>0</v>
      </c>
    </row>
    <row r="82" spans="1:17" x14ac:dyDescent="0.35">
      <c r="A82" t="str">
        <f>IF(OR(ISBLANK(VLOOKUP(B82,BigMovers!$A$2:$C$226,3,0)),ISNA(VLOOKUP(B82,BigMovers!$A$2:$C$226,3,0))),"",VLOOKUP(B82,BigMovers!$A$2:$C$226,3,0))</f>
        <v>x</v>
      </c>
      <c r="B82" s="4" t="s">
        <v>120</v>
      </c>
      <c r="C82" s="4" t="s">
        <v>1677</v>
      </c>
      <c r="D82" s="131">
        <v>2605</v>
      </c>
      <c r="E82" s="132" t="s">
        <v>1967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 t="s">
        <v>1967</v>
      </c>
      <c r="L82" s="132">
        <v>220</v>
      </c>
      <c r="M82" s="132">
        <v>0</v>
      </c>
      <c r="N82" s="132">
        <v>2265</v>
      </c>
      <c r="O82" s="132">
        <v>0</v>
      </c>
      <c r="P82" s="132">
        <v>0</v>
      </c>
      <c r="Q82" s="132">
        <v>0</v>
      </c>
    </row>
    <row r="83" spans="1:17" x14ac:dyDescent="0.35">
      <c r="A83" t="str">
        <f>IF(OR(ISBLANK(VLOOKUP(B83,BigMovers!$A$2:$C$226,3,0)),ISNA(VLOOKUP(B83,BigMovers!$A$2:$C$226,3,0))),"",VLOOKUP(B83,BigMovers!$A$2:$C$226,3,0))</f>
        <v/>
      </c>
      <c r="B83" s="6" t="s">
        <v>122</v>
      </c>
      <c r="C83" s="6" t="s">
        <v>1678</v>
      </c>
      <c r="D83" s="133">
        <v>150</v>
      </c>
      <c r="E83" s="134">
        <v>85</v>
      </c>
      <c r="F83" s="134" t="s">
        <v>1967</v>
      </c>
      <c r="G83" s="134" t="s">
        <v>1967</v>
      </c>
      <c r="H83" s="134">
        <v>35</v>
      </c>
      <c r="I83" s="134">
        <v>0</v>
      </c>
      <c r="J83" s="134">
        <v>0</v>
      </c>
      <c r="K83" s="134">
        <v>20</v>
      </c>
      <c r="L83" s="134">
        <v>0</v>
      </c>
      <c r="M83" s="134">
        <v>0</v>
      </c>
      <c r="N83" s="134">
        <v>0</v>
      </c>
      <c r="O83" s="134">
        <v>0</v>
      </c>
      <c r="P83" s="134">
        <v>0</v>
      </c>
      <c r="Q83" s="134">
        <v>0</v>
      </c>
    </row>
    <row r="84" spans="1:17" x14ac:dyDescent="0.35">
      <c r="A84" t="str">
        <f>IF(OR(ISBLANK(VLOOKUP(B84,BigMovers!$A$2:$C$226,3,0)),ISNA(VLOOKUP(B84,BigMovers!$A$2:$C$226,3,0))),"",VLOOKUP(B84,BigMovers!$A$2:$C$226,3,0))</f>
        <v/>
      </c>
      <c r="B84" s="4" t="s">
        <v>123</v>
      </c>
      <c r="C84" s="4" t="s">
        <v>1151</v>
      </c>
      <c r="D84" s="131">
        <v>120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120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</row>
    <row r="85" spans="1:17" x14ac:dyDescent="0.35">
      <c r="A85" t="str">
        <f>IF(OR(ISBLANK(VLOOKUP(B85,BigMovers!$A$2:$C$226,3,0)),ISNA(VLOOKUP(B85,BigMovers!$A$2:$C$226,3,0))),"",VLOOKUP(B85,BigMovers!$A$2:$C$226,3,0))</f>
        <v/>
      </c>
      <c r="B85" s="6" t="s">
        <v>125</v>
      </c>
      <c r="C85" s="6" t="s">
        <v>1153</v>
      </c>
      <c r="D85" s="133">
        <v>910</v>
      </c>
      <c r="E85" s="134"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 t="s">
        <v>1967</v>
      </c>
      <c r="L85" s="134">
        <v>95</v>
      </c>
      <c r="M85" s="134">
        <v>0</v>
      </c>
      <c r="N85" s="134">
        <v>805</v>
      </c>
      <c r="O85" s="134">
        <v>0</v>
      </c>
      <c r="P85" s="134" t="s">
        <v>1967</v>
      </c>
      <c r="Q85" s="134">
        <v>0</v>
      </c>
    </row>
    <row r="86" spans="1:17" x14ac:dyDescent="0.35">
      <c r="A86" t="str">
        <f>IF(OR(ISBLANK(VLOOKUP(B86,BigMovers!$A$2:$C$226,3,0)),ISNA(VLOOKUP(B86,BigMovers!$A$2:$C$226,3,0))),"",VLOOKUP(B86,BigMovers!$A$2:$C$226,3,0))</f>
        <v>x</v>
      </c>
      <c r="B86" s="4" t="s">
        <v>127</v>
      </c>
      <c r="C86" s="4" t="s">
        <v>1154</v>
      </c>
      <c r="D86" s="131">
        <v>305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305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</row>
    <row r="87" spans="1:17" x14ac:dyDescent="0.35">
      <c r="A87" t="str">
        <f>IF(OR(ISBLANK(VLOOKUP(B87,BigMovers!$A$2:$C$226,3,0)),ISNA(VLOOKUP(B87,BigMovers!$A$2:$C$226,3,0))),"",VLOOKUP(B87,BigMovers!$A$2:$C$226,3,0))</f>
        <v/>
      </c>
      <c r="B87" s="6" t="s">
        <v>129</v>
      </c>
      <c r="C87" s="6" t="s">
        <v>1155</v>
      </c>
      <c r="D87" s="133">
        <v>65</v>
      </c>
      <c r="E87" s="134">
        <v>45</v>
      </c>
      <c r="F87" s="134" t="s">
        <v>1967</v>
      </c>
      <c r="G87" s="134" t="s">
        <v>1967</v>
      </c>
      <c r="H87" s="134" t="s">
        <v>1967</v>
      </c>
      <c r="I87" s="134" t="s">
        <v>1967</v>
      </c>
      <c r="J87" s="134">
        <v>0</v>
      </c>
      <c r="K87" s="134">
        <v>15</v>
      </c>
      <c r="L87" s="134">
        <v>0</v>
      </c>
      <c r="M87" s="134">
        <v>0</v>
      </c>
      <c r="N87" s="134" t="s">
        <v>1967</v>
      </c>
      <c r="O87" s="134">
        <v>0</v>
      </c>
      <c r="P87" s="134">
        <v>0</v>
      </c>
      <c r="Q87" s="134">
        <v>0</v>
      </c>
    </row>
    <row r="88" spans="1:17" x14ac:dyDescent="0.35">
      <c r="A88" t="str">
        <f>IF(OR(ISBLANK(VLOOKUP(B88,BigMovers!$A$2:$C$226,3,0)),ISNA(VLOOKUP(B88,BigMovers!$A$2:$C$226,3,0))),"",VLOOKUP(B88,BigMovers!$A$2:$C$226,3,0))</f>
        <v>x</v>
      </c>
      <c r="B88" s="4" t="s">
        <v>131</v>
      </c>
      <c r="C88" s="4" t="s">
        <v>1156</v>
      </c>
      <c r="D88" s="131">
        <v>765</v>
      </c>
      <c r="E88" s="132">
        <v>445</v>
      </c>
      <c r="F88" s="132" t="s">
        <v>1967</v>
      </c>
      <c r="G88" s="132" t="s">
        <v>1967</v>
      </c>
      <c r="H88" s="132">
        <v>165</v>
      </c>
      <c r="I88" s="132">
        <v>0</v>
      </c>
      <c r="J88" s="132" t="s">
        <v>1967</v>
      </c>
      <c r="K88" s="132">
        <v>135</v>
      </c>
      <c r="L88" s="132">
        <v>0</v>
      </c>
      <c r="M88" s="132">
        <v>0</v>
      </c>
      <c r="N88" s="132">
        <v>0</v>
      </c>
      <c r="O88" s="132" t="s">
        <v>1967</v>
      </c>
      <c r="P88" s="132">
        <v>0</v>
      </c>
      <c r="Q88" s="132">
        <v>0</v>
      </c>
    </row>
    <row r="89" spans="1:17" x14ac:dyDescent="0.35">
      <c r="A89" t="str">
        <f>IF(OR(ISBLANK(VLOOKUP(B89,BigMovers!$A$2:$C$226,3,0)),ISNA(VLOOKUP(B89,BigMovers!$A$2:$C$226,3,0))),"",VLOOKUP(B89,BigMovers!$A$2:$C$226,3,0))</f>
        <v/>
      </c>
      <c r="B89" s="6" t="s">
        <v>133</v>
      </c>
      <c r="C89" s="6" t="s">
        <v>1157</v>
      </c>
      <c r="D89" s="133">
        <v>60</v>
      </c>
      <c r="E89" s="134">
        <v>30</v>
      </c>
      <c r="F89" s="134" t="s">
        <v>1967</v>
      </c>
      <c r="G89" s="134" t="s">
        <v>1967</v>
      </c>
      <c r="H89" s="134" t="s">
        <v>1967</v>
      </c>
      <c r="I89" s="134" t="s">
        <v>1967</v>
      </c>
      <c r="J89" s="134" t="s">
        <v>1967</v>
      </c>
      <c r="K89" s="134">
        <v>10</v>
      </c>
      <c r="L89" s="134" t="s">
        <v>1967</v>
      </c>
      <c r="M89" s="134">
        <v>0</v>
      </c>
      <c r="N89" s="134" t="s">
        <v>1967</v>
      </c>
      <c r="O89" s="134" t="s">
        <v>1967</v>
      </c>
      <c r="P89" s="134" t="s">
        <v>1967</v>
      </c>
      <c r="Q89" s="134">
        <v>0</v>
      </c>
    </row>
    <row r="90" spans="1:17" x14ac:dyDescent="0.35">
      <c r="A90" t="str">
        <f>IF(OR(ISBLANK(VLOOKUP(B90,BigMovers!$A$2:$C$226,3,0)),ISNA(VLOOKUP(B90,BigMovers!$A$2:$C$226,3,0))),"",VLOOKUP(B90,BigMovers!$A$2:$C$226,3,0))</f>
        <v>x</v>
      </c>
      <c r="B90" s="4" t="s">
        <v>135</v>
      </c>
      <c r="C90" s="4" t="s">
        <v>1158</v>
      </c>
      <c r="D90" s="131">
        <v>4185</v>
      </c>
      <c r="E90" s="132">
        <v>1110</v>
      </c>
      <c r="F90" s="132" t="s">
        <v>1967</v>
      </c>
      <c r="G90" s="132" t="s">
        <v>1967</v>
      </c>
      <c r="H90" s="132">
        <v>515</v>
      </c>
      <c r="I90" s="132">
        <v>0</v>
      </c>
      <c r="J90" s="132" t="s">
        <v>1967</v>
      </c>
      <c r="K90" s="132">
        <v>290</v>
      </c>
      <c r="L90" s="132" t="s">
        <v>1967</v>
      </c>
      <c r="M90" s="132" t="s">
        <v>1967</v>
      </c>
      <c r="N90" s="132">
        <v>2085</v>
      </c>
      <c r="O90" s="132" t="s">
        <v>1967</v>
      </c>
      <c r="P90" s="132" t="s">
        <v>1967</v>
      </c>
      <c r="Q90" s="132">
        <v>0</v>
      </c>
    </row>
    <row r="91" spans="1:17" x14ac:dyDescent="0.35">
      <c r="A91" t="str">
        <f>IF(OR(ISBLANK(VLOOKUP(B91,BigMovers!$A$2:$C$226,3,0)),ISNA(VLOOKUP(B91,BigMovers!$A$2:$C$226,3,0))),"",VLOOKUP(B91,BigMovers!$A$2:$C$226,3,0))</f>
        <v>x</v>
      </c>
      <c r="B91" s="6" t="s">
        <v>137</v>
      </c>
      <c r="C91" s="6" t="s">
        <v>1680</v>
      </c>
      <c r="D91" s="133">
        <v>345</v>
      </c>
      <c r="E91" s="134"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 t="s">
        <v>1967</v>
      </c>
      <c r="L91" s="134">
        <v>330</v>
      </c>
      <c r="M91" s="134">
        <v>0</v>
      </c>
      <c r="N91" s="134">
        <v>0</v>
      </c>
      <c r="O91" s="134">
        <v>0</v>
      </c>
      <c r="P91" s="134">
        <v>0</v>
      </c>
      <c r="Q91" s="134">
        <v>0</v>
      </c>
    </row>
    <row r="92" spans="1:17" x14ac:dyDescent="0.35">
      <c r="A92" t="str">
        <f>IF(OR(ISBLANK(VLOOKUP(B92,BigMovers!$A$2:$C$226,3,0)),ISNA(VLOOKUP(B92,BigMovers!$A$2:$C$226,3,0))),"",VLOOKUP(B92,BigMovers!$A$2:$C$226,3,0))</f>
        <v>x</v>
      </c>
      <c r="B92" s="4" t="s">
        <v>138</v>
      </c>
      <c r="C92" s="4" t="s">
        <v>1682</v>
      </c>
      <c r="D92" s="131">
        <v>25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25</v>
      </c>
      <c r="O92" s="132">
        <v>0</v>
      </c>
      <c r="P92" s="132">
        <v>0</v>
      </c>
      <c r="Q92" s="132">
        <v>0</v>
      </c>
    </row>
    <row r="93" spans="1:17" x14ac:dyDescent="0.35">
      <c r="A93" t="str">
        <f>IF(OR(ISBLANK(VLOOKUP(B93,BigMovers!$A$2:$C$226,3,0)),ISNA(VLOOKUP(B93,BigMovers!$A$2:$C$226,3,0))),"",VLOOKUP(B93,BigMovers!$A$2:$C$226,3,0))</f>
        <v/>
      </c>
      <c r="B93" s="6" t="s">
        <v>144</v>
      </c>
      <c r="C93" s="6" t="s">
        <v>1686</v>
      </c>
      <c r="D93" s="133">
        <v>45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0</v>
      </c>
      <c r="O93" s="134">
        <v>0</v>
      </c>
      <c r="P93" s="134">
        <v>0</v>
      </c>
      <c r="Q93" s="134">
        <v>0</v>
      </c>
    </row>
    <row r="94" spans="1:17" x14ac:dyDescent="0.35">
      <c r="A94" t="str">
        <f>IF(OR(ISBLANK(VLOOKUP(B94,BigMovers!$A$2:$C$226,3,0)),ISNA(VLOOKUP(B94,BigMovers!$A$2:$C$226,3,0))),"",VLOOKUP(B94,BigMovers!$A$2:$C$226,3,0))</f>
        <v>x</v>
      </c>
      <c r="B94" s="4" t="s">
        <v>146</v>
      </c>
      <c r="C94" s="4" t="s">
        <v>1689</v>
      </c>
      <c r="D94" s="131">
        <v>1660</v>
      </c>
      <c r="E94" s="132">
        <v>275</v>
      </c>
      <c r="F94" s="132">
        <v>0</v>
      </c>
      <c r="G94" s="132">
        <v>65</v>
      </c>
      <c r="H94" s="132">
        <v>215</v>
      </c>
      <c r="I94" s="132">
        <v>0</v>
      </c>
      <c r="J94" s="132">
        <v>0</v>
      </c>
      <c r="K94" s="132">
        <v>175</v>
      </c>
      <c r="L94" s="132">
        <v>0</v>
      </c>
      <c r="M94" s="132">
        <v>95</v>
      </c>
      <c r="N94" s="132">
        <v>725</v>
      </c>
      <c r="O94" s="132" t="s">
        <v>1967</v>
      </c>
      <c r="P94" s="132" t="s">
        <v>1967</v>
      </c>
      <c r="Q94" s="132">
        <v>0</v>
      </c>
    </row>
    <row r="95" spans="1:17" x14ac:dyDescent="0.35">
      <c r="A95" t="str">
        <f>IF(OR(ISBLANK(VLOOKUP(B95,BigMovers!$A$2:$C$226,3,0)),ISNA(VLOOKUP(B95,BigMovers!$A$2:$C$226,3,0))),"",VLOOKUP(B95,BigMovers!$A$2:$C$226,3,0))</f>
        <v/>
      </c>
      <c r="B95" s="6" t="s">
        <v>335</v>
      </c>
      <c r="C95" s="6" t="s">
        <v>1173</v>
      </c>
      <c r="D95" s="133">
        <v>0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34">
        <v>0</v>
      </c>
      <c r="O95" s="134">
        <v>0</v>
      </c>
      <c r="P95" s="134">
        <v>0</v>
      </c>
      <c r="Q95" s="134">
        <v>0</v>
      </c>
    </row>
    <row r="96" spans="1:17" x14ac:dyDescent="0.35">
      <c r="A96" t="str">
        <f>IF(OR(ISBLANK(VLOOKUP(B96,BigMovers!$A$2:$C$226,3,0)),ISNA(VLOOKUP(B96,BigMovers!$A$2:$C$226,3,0))),"",VLOOKUP(B96,BigMovers!$A$2:$C$226,3,0))</f>
        <v/>
      </c>
      <c r="B96" s="4" t="s">
        <v>352</v>
      </c>
      <c r="C96" s="4" t="s">
        <v>1177</v>
      </c>
      <c r="D96" s="131">
        <v>0</v>
      </c>
      <c r="E96" s="132">
        <v>0</v>
      </c>
      <c r="F96" s="132">
        <v>0</v>
      </c>
      <c r="G96" s="132">
        <v>0</v>
      </c>
      <c r="H96" s="132">
        <v>0</v>
      </c>
      <c r="I96" s="132">
        <v>0</v>
      </c>
      <c r="J96" s="132">
        <v>0</v>
      </c>
      <c r="K96" s="132">
        <v>0</v>
      </c>
      <c r="L96" s="132">
        <v>0</v>
      </c>
      <c r="M96" s="132">
        <v>0</v>
      </c>
      <c r="N96" s="132">
        <v>0</v>
      </c>
      <c r="O96" s="132">
        <v>0</v>
      </c>
      <c r="P96" s="132">
        <v>0</v>
      </c>
      <c r="Q96" s="132">
        <v>0</v>
      </c>
    </row>
    <row r="97" spans="1:17" x14ac:dyDescent="0.35">
      <c r="A97" t="str">
        <f>IF(OR(ISBLANK(VLOOKUP(B97,BigMovers!$A$2:$C$226,3,0)),ISNA(VLOOKUP(B97,BigMovers!$A$2:$C$226,3,0))),"",VLOOKUP(B97,BigMovers!$A$2:$C$226,3,0))</f>
        <v/>
      </c>
      <c r="B97" s="6" t="s">
        <v>149</v>
      </c>
      <c r="C97" s="6" t="s">
        <v>1179</v>
      </c>
      <c r="D97" s="133">
        <v>255</v>
      </c>
      <c r="E97" s="134"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34">
        <v>250</v>
      </c>
      <c r="O97" s="134" t="s">
        <v>1967</v>
      </c>
      <c r="P97" s="134" t="s">
        <v>1967</v>
      </c>
      <c r="Q97" s="134">
        <v>0</v>
      </c>
    </row>
    <row r="98" spans="1:17" x14ac:dyDescent="0.35">
      <c r="A98" t="str">
        <f>IF(OR(ISBLANK(VLOOKUP(B98,BigMovers!$A$2:$C$226,3,0)),ISNA(VLOOKUP(B98,BigMovers!$A$2:$C$226,3,0))),"",VLOOKUP(B98,BigMovers!$A$2:$C$226,3,0))</f>
        <v/>
      </c>
      <c r="B98" s="4" t="s">
        <v>151</v>
      </c>
      <c r="C98" s="4" t="s">
        <v>1693</v>
      </c>
      <c r="D98" s="131">
        <v>20</v>
      </c>
      <c r="E98" s="132">
        <v>10</v>
      </c>
      <c r="F98" s="132" t="s">
        <v>1967</v>
      </c>
      <c r="G98" s="132">
        <v>0</v>
      </c>
      <c r="H98" s="132">
        <v>0</v>
      </c>
      <c r="I98" s="132" t="s">
        <v>1967</v>
      </c>
      <c r="J98" s="132" t="s">
        <v>1967</v>
      </c>
      <c r="K98" s="132">
        <v>5</v>
      </c>
      <c r="L98" s="132">
        <v>0</v>
      </c>
      <c r="M98" s="132">
        <v>0</v>
      </c>
      <c r="N98" s="132">
        <v>0</v>
      </c>
      <c r="O98" s="132" t="s">
        <v>1967</v>
      </c>
      <c r="P98" s="132">
        <v>0</v>
      </c>
      <c r="Q98" s="132">
        <v>0</v>
      </c>
    </row>
    <row r="99" spans="1:17" x14ac:dyDescent="0.35">
      <c r="A99" t="str">
        <f>IF(OR(ISBLANK(VLOOKUP(B99,BigMovers!$A$2:$C$226,3,0)),ISNA(VLOOKUP(B99,BigMovers!$A$2:$C$226,3,0))),"",VLOOKUP(B99,BigMovers!$A$2:$C$226,3,0))</f>
        <v/>
      </c>
      <c r="B99" s="6" t="s">
        <v>153</v>
      </c>
      <c r="C99" s="6" t="s">
        <v>1694</v>
      </c>
      <c r="D99" s="133">
        <v>50</v>
      </c>
      <c r="E99" s="134">
        <v>35</v>
      </c>
      <c r="F99" s="134" t="s">
        <v>1967</v>
      </c>
      <c r="G99" s="134" t="s">
        <v>1967</v>
      </c>
      <c r="H99" s="134" t="s">
        <v>1967</v>
      </c>
      <c r="I99" s="134">
        <v>0</v>
      </c>
      <c r="J99" s="134" t="s">
        <v>1967</v>
      </c>
      <c r="K99" s="134">
        <v>10</v>
      </c>
      <c r="L99" s="134">
        <v>0</v>
      </c>
      <c r="M99" s="134">
        <v>0</v>
      </c>
      <c r="N99" s="134" t="s">
        <v>1967</v>
      </c>
      <c r="O99" s="134" t="s">
        <v>1967</v>
      </c>
      <c r="P99" s="134">
        <v>0</v>
      </c>
      <c r="Q99" s="134">
        <v>0</v>
      </c>
    </row>
    <row r="100" spans="1:17" x14ac:dyDescent="0.35">
      <c r="A100" t="str">
        <f>IF(OR(ISBLANK(VLOOKUP(B100,BigMovers!$A$2:$C$226,3,0)),ISNA(VLOOKUP(B100,BigMovers!$A$2:$C$226,3,0))),"",VLOOKUP(B100,BigMovers!$A$2:$C$226,3,0))</f>
        <v>x</v>
      </c>
      <c r="B100" s="4" t="s">
        <v>154</v>
      </c>
      <c r="C100" s="4" t="s">
        <v>1695</v>
      </c>
      <c r="D100" s="131">
        <v>10</v>
      </c>
      <c r="E100" s="132">
        <v>5</v>
      </c>
      <c r="F100" s="132">
        <v>0</v>
      </c>
      <c r="G100" s="132" t="s">
        <v>1967</v>
      </c>
      <c r="H100" s="132">
        <v>0</v>
      </c>
      <c r="I100" s="132">
        <v>0</v>
      </c>
      <c r="J100" s="132">
        <v>0</v>
      </c>
      <c r="K100" s="132">
        <v>5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</row>
    <row r="101" spans="1:17" x14ac:dyDescent="0.35">
      <c r="A101" t="str">
        <f>IF(OR(ISBLANK(VLOOKUP(B101,BigMovers!$A$2:$C$226,3,0)),ISNA(VLOOKUP(B101,BigMovers!$A$2:$C$226,3,0))),"",VLOOKUP(B101,BigMovers!$A$2:$C$226,3,0))</f>
        <v>x</v>
      </c>
      <c r="B101" s="6" t="s">
        <v>155</v>
      </c>
      <c r="C101" s="6" t="s">
        <v>1184</v>
      </c>
      <c r="D101" s="133">
        <v>195</v>
      </c>
      <c r="E101" s="134" t="s">
        <v>1967</v>
      </c>
      <c r="F101" s="134">
        <v>0</v>
      </c>
      <c r="G101" s="134">
        <v>0</v>
      </c>
      <c r="H101" s="134" t="s">
        <v>1967</v>
      </c>
      <c r="I101" s="134">
        <v>0</v>
      </c>
      <c r="J101" s="134" t="s">
        <v>1967</v>
      </c>
      <c r="K101" s="134">
        <v>0</v>
      </c>
      <c r="L101" s="134">
        <v>0</v>
      </c>
      <c r="M101" s="134">
        <v>0</v>
      </c>
      <c r="N101" s="134">
        <v>185</v>
      </c>
      <c r="O101" s="134">
        <v>0</v>
      </c>
      <c r="P101" s="134">
        <v>5</v>
      </c>
      <c r="Q101" s="134">
        <v>0</v>
      </c>
    </row>
    <row r="102" spans="1:17" x14ac:dyDescent="0.35">
      <c r="A102" t="str">
        <f>IF(OR(ISBLANK(VLOOKUP(B102,BigMovers!$A$2:$C$226,3,0)),ISNA(VLOOKUP(B102,BigMovers!$A$2:$C$226,3,0))),"",VLOOKUP(B102,BigMovers!$A$2:$C$226,3,0))</f>
        <v>x</v>
      </c>
      <c r="B102" s="4" t="s">
        <v>312</v>
      </c>
      <c r="C102" s="4" t="s">
        <v>1186</v>
      </c>
      <c r="D102" s="131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</row>
    <row r="103" spans="1:17" x14ac:dyDescent="0.35">
      <c r="A103" t="str">
        <f>IF(OR(ISBLANK(VLOOKUP(B103,BigMovers!$A$2:$C$226,3,0)),ISNA(VLOOKUP(B103,BigMovers!$A$2:$C$226,3,0))),"",VLOOKUP(B103,BigMovers!$A$2:$C$226,3,0))</f>
        <v/>
      </c>
      <c r="B103" s="6" t="s">
        <v>353</v>
      </c>
      <c r="C103" s="6" t="s">
        <v>1187</v>
      </c>
      <c r="D103" s="133">
        <v>0</v>
      </c>
      <c r="E103" s="134"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  <c r="N103" s="134">
        <v>0</v>
      </c>
      <c r="O103" s="134">
        <v>0</v>
      </c>
      <c r="P103" s="134">
        <v>0</v>
      </c>
      <c r="Q103" s="134">
        <v>0</v>
      </c>
    </row>
    <row r="104" spans="1:17" x14ac:dyDescent="0.35">
      <c r="A104" t="str">
        <f>IF(OR(ISBLANK(VLOOKUP(B104,BigMovers!$A$2:$C$226,3,0)),ISNA(VLOOKUP(B104,BigMovers!$A$2:$C$226,3,0))),"",VLOOKUP(B104,BigMovers!$A$2:$C$226,3,0))</f>
        <v/>
      </c>
      <c r="B104" s="4" t="s">
        <v>157</v>
      </c>
      <c r="C104" s="4" t="s">
        <v>1696</v>
      </c>
      <c r="D104" s="131">
        <v>5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</row>
    <row r="105" spans="1:17" x14ac:dyDescent="0.35">
      <c r="A105" t="str">
        <f>IF(OR(ISBLANK(VLOOKUP(B105,BigMovers!$A$2:$C$226,3,0)),ISNA(VLOOKUP(B105,BigMovers!$A$2:$C$226,3,0))),"",VLOOKUP(B105,BigMovers!$A$2:$C$226,3,0))</f>
        <v/>
      </c>
      <c r="B105" s="6" t="s">
        <v>158</v>
      </c>
      <c r="C105" s="6" t="s">
        <v>1697</v>
      </c>
      <c r="D105" s="133">
        <v>15</v>
      </c>
      <c r="E105" s="134">
        <v>5</v>
      </c>
      <c r="F105" s="134">
        <v>0</v>
      </c>
      <c r="G105" s="134">
        <v>0</v>
      </c>
      <c r="H105" s="134">
        <v>0</v>
      </c>
      <c r="I105" s="134">
        <v>5</v>
      </c>
      <c r="J105" s="134">
        <v>0</v>
      </c>
      <c r="K105" s="134">
        <v>5</v>
      </c>
      <c r="L105" s="134">
        <v>0</v>
      </c>
      <c r="M105" s="134">
        <v>0</v>
      </c>
      <c r="N105" s="134" t="s">
        <v>1967</v>
      </c>
      <c r="O105" s="134">
        <v>0</v>
      </c>
      <c r="P105" s="134">
        <v>0</v>
      </c>
      <c r="Q105" s="134">
        <v>0</v>
      </c>
    </row>
    <row r="106" spans="1:17" x14ac:dyDescent="0.35">
      <c r="A106" t="str">
        <f>IF(OR(ISBLANK(VLOOKUP(B106,BigMovers!$A$2:$C$226,3,0)),ISNA(VLOOKUP(B106,BigMovers!$A$2:$C$226,3,0))),"",VLOOKUP(B106,BigMovers!$A$2:$C$226,3,0))</f>
        <v/>
      </c>
      <c r="B106" s="4" t="s">
        <v>159</v>
      </c>
      <c r="C106" s="4" t="s">
        <v>1193</v>
      </c>
      <c r="D106" s="131">
        <v>215</v>
      </c>
      <c r="E106" s="132">
        <v>80</v>
      </c>
      <c r="F106" s="132">
        <v>0</v>
      </c>
      <c r="G106" s="132">
        <v>5</v>
      </c>
      <c r="H106" s="132">
        <v>40</v>
      </c>
      <c r="I106" s="132">
        <v>10</v>
      </c>
      <c r="J106" s="132">
        <v>5</v>
      </c>
      <c r="K106" s="132">
        <v>40</v>
      </c>
      <c r="L106" s="132">
        <v>0</v>
      </c>
      <c r="M106" s="132">
        <v>0</v>
      </c>
      <c r="N106" s="132">
        <v>20</v>
      </c>
      <c r="O106" s="132">
        <v>0</v>
      </c>
      <c r="P106" s="132">
        <v>0</v>
      </c>
      <c r="Q106" s="132">
        <v>0</v>
      </c>
    </row>
    <row r="107" spans="1:17" x14ac:dyDescent="0.35">
      <c r="A107" t="str">
        <f>IF(OR(ISBLANK(VLOOKUP(B107,BigMovers!$A$2:$C$226,3,0)),ISNA(VLOOKUP(B107,BigMovers!$A$2:$C$226,3,0))),"",VLOOKUP(B107,BigMovers!$A$2:$C$226,3,0))</f>
        <v>x</v>
      </c>
      <c r="B107" s="6" t="s">
        <v>649</v>
      </c>
      <c r="C107" s="6" t="s">
        <v>1198</v>
      </c>
      <c r="D107" s="133">
        <v>75</v>
      </c>
      <c r="E107" s="134">
        <v>30</v>
      </c>
      <c r="F107" s="134">
        <v>0</v>
      </c>
      <c r="G107" s="134">
        <v>0</v>
      </c>
      <c r="H107" s="134">
        <v>20</v>
      </c>
      <c r="I107" s="134">
        <v>0</v>
      </c>
      <c r="J107" s="134">
        <v>0</v>
      </c>
      <c r="K107" s="134">
        <v>25</v>
      </c>
      <c r="L107" s="134">
        <v>0</v>
      </c>
      <c r="M107" s="134">
        <v>0</v>
      </c>
      <c r="N107" s="134">
        <v>0</v>
      </c>
      <c r="O107" s="134">
        <v>0</v>
      </c>
      <c r="P107" s="134">
        <v>0</v>
      </c>
      <c r="Q107" s="134">
        <v>0</v>
      </c>
    </row>
    <row r="108" spans="1:17" x14ac:dyDescent="0.35">
      <c r="A108" t="str">
        <f>IF(OR(ISBLANK(VLOOKUP(B108,BigMovers!$A$2:$C$226,3,0)),ISNA(VLOOKUP(B108,BigMovers!$A$2:$C$226,3,0))),"",VLOOKUP(B108,BigMovers!$A$2:$C$226,3,0))</f>
        <v>x</v>
      </c>
      <c r="B108" s="4" t="s">
        <v>161</v>
      </c>
      <c r="C108" s="4" t="s">
        <v>1201</v>
      </c>
      <c r="D108" s="131">
        <v>20</v>
      </c>
      <c r="E108" s="132">
        <v>15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5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</row>
    <row r="109" spans="1:17" x14ac:dyDescent="0.35">
      <c r="A109" t="str">
        <f>IF(OR(ISBLANK(VLOOKUP(B109,BigMovers!$A$2:$C$226,3,0)),ISNA(VLOOKUP(B109,BigMovers!$A$2:$C$226,3,0))),"",VLOOKUP(B109,BigMovers!$A$2:$C$226,3,0))</f>
        <v/>
      </c>
      <c r="B109" s="6" t="s">
        <v>163</v>
      </c>
      <c r="C109" s="6" t="s">
        <v>1701</v>
      </c>
      <c r="D109" s="133">
        <v>495</v>
      </c>
      <c r="E109" s="134">
        <v>0</v>
      </c>
      <c r="F109" s="134">
        <v>0</v>
      </c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495</v>
      </c>
      <c r="N109" s="134">
        <v>0</v>
      </c>
      <c r="O109" s="134">
        <v>0</v>
      </c>
      <c r="P109" s="134">
        <v>0</v>
      </c>
      <c r="Q109" s="134">
        <v>0</v>
      </c>
    </row>
    <row r="110" spans="1:17" x14ac:dyDescent="0.35">
      <c r="A110" t="str">
        <f>IF(OR(ISBLANK(VLOOKUP(B110,BigMovers!$A$2:$C$226,3,0)),ISNA(VLOOKUP(B110,BigMovers!$A$2:$C$226,3,0))),"",VLOOKUP(B110,BigMovers!$A$2:$C$226,3,0))</f>
        <v/>
      </c>
      <c r="B110" s="4" t="s">
        <v>165</v>
      </c>
      <c r="C110" s="4" t="s">
        <v>1706</v>
      </c>
      <c r="D110" s="131">
        <v>20</v>
      </c>
      <c r="E110" s="132">
        <v>10</v>
      </c>
      <c r="F110" s="132">
        <v>0</v>
      </c>
      <c r="G110" s="132">
        <v>0</v>
      </c>
      <c r="H110" s="132">
        <v>5</v>
      </c>
      <c r="I110" s="132">
        <v>0</v>
      </c>
      <c r="J110" s="132">
        <v>0</v>
      </c>
      <c r="K110" s="132">
        <v>5</v>
      </c>
      <c r="L110" s="132">
        <v>0</v>
      </c>
      <c r="M110" s="132">
        <v>0</v>
      </c>
      <c r="N110" s="132">
        <v>0</v>
      </c>
      <c r="O110" s="132">
        <v>0</v>
      </c>
      <c r="P110" s="132">
        <v>0</v>
      </c>
      <c r="Q110" s="132">
        <v>0</v>
      </c>
    </row>
    <row r="111" spans="1:17" x14ac:dyDescent="0.35">
      <c r="A111" t="str">
        <f>IF(OR(ISBLANK(VLOOKUP(B111,BigMovers!$A$2:$C$226,3,0)),ISNA(VLOOKUP(B111,BigMovers!$A$2:$C$226,3,0))),"",VLOOKUP(B111,BigMovers!$A$2:$C$226,3,0))</f>
        <v/>
      </c>
      <c r="B111" s="6" t="s">
        <v>166</v>
      </c>
      <c r="C111" s="6" t="s">
        <v>1707</v>
      </c>
      <c r="D111" s="133">
        <v>60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15</v>
      </c>
      <c r="M111" s="134">
        <v>0</v>
      </c>
      <c r="N111" s="134" t="s">
        <v>1967</v>
      </c>
      <c r="O111" s="134">
        <v>0</v>
      </c>
      <c r="P111" s="134">
        <v>0</v>
      </c>
      <c r="Q111" s="134">
        <v>35</v>
      </c>
    </row>
    <row r="112" spans="1:17" x14ac:dyDescent="0.35">
      <c r="A112" t="str">
        <f>IF(OR(ISBLANK(VLOOKUP(B112,BigMovers!$A$2:$C$226,3,0)),ISNA(VLOOKUP(B112,BigMovers!$A$2:$C$226,3,0))),"",VLOOKUP(B112,BigMovers!$A$2:$C$226,3,0))</f>
        <v>x</v>
      </c>
      <c r="B112" s="4" t="s">
        <v>289</v>
      </c>
      <c r="C112" s="4" t="s">
        <v>1210</v>
      </c>
      <c r="D112" s="131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</row>
    <row r="113" spans="1:17" x14ac:dyDescent="0.35">
      <c r="A113" t="str">
        <f>IF(OR(ISBLANK(VLOOKUP(B113,BigMovers!$A$2:$C$226,3,0)),ISNA(VLOOKUP(B113,BigMovers!$A$2:$C$226,3,0))),"",VLOOKUP(B113,BigMovers!$A$2:$C$226,3,0))</f>
        <v/>
      </c>
      <c r="B113" s="6" t="s">
        <v>337</v>
      </c>
      <c r="C113" s="6" t="s">
        <v>1211</v>
      </c>
      <c r="D113" s="133">
        <v>45</v>
      </c>
      <c r="E113" s="134"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15</v>
      </c>
      <c r="M113" s="134">
        <v>30</v>
      </c>
      <c r="N113" s="134">
        <v>0</v>
      </c>
      <c r="O113" s="134">
        <v>0</v>
      </c>
      <c r="P113" s="134">
        <v>0</v>
      </c>
      <c r="Q113" s="134">
        <v>0</v>
      </c>
    </row>
    <row r="114" spans="1:17" x14ac:dyDescent="0.35">
      <c r="A114" t="str">
        <f>IF(OR(ISBLANK(VLOOKUP(B114,BigMovers!$A$2:$C$226,3,0)),ISNA(VLOOKUP(B114,BigMovers!$A$2:$C$226,3,0))),"",VLOOKUP(B114,BigMovers!$A$2:$C$226,3,0))</f>
        <v/>
      </c>
      <c r="B114" s="4" t="s">
        <v>167</v>
      </c>
      <c r="C114" s="4" t="s">
        <v>1212</v>
      </c>
      <c r="D114" s="131">
        <v>20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20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</row>
    <row r="115" spans="1:17" x14ac:dyDescent="0.35">
      <c r="A115" t="str">
        <f>IF(OR(ISBLANK(VLOOKUP(B115,BigMovers!$A$2:$C$226,3,0)),ISNA(VLOOKUP(B115,BigMovers!$A$2:$C$226,3,0))),"",VLOOKUP(B115,BigMovers!$A$2:$C$226,3,0))</f>
        <v/>
      </c>
      <c r="B115" s="6" t="s">
        <v>169</v>
      </c>
      <c r="C115" s="6" t="s">
        <v>1215</v>
      </c>
      <c r="D115" s="133">
        <v>225</v>
      </c>
      <c r="E115" s="134">
        <v>0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  <c r="N115" s="134">
        <v>0</v>
      </c>
      <c r="O115" s="134">
        <v>0</v>
      </c>
      <c r="P115" s="134">
        <v>0</v>
      </c>
      <c r="Q115" s="134">
        <v>0</v>
      </c>
    </row>
    <row r="116" spans="1:17" x14ac:dyDescent="0.35">
      <c r="A116" t="str">
        <f>IF(OR(ISBLANK(VLOOKUP(B116,BigMovers!$A$2:$C$226,3,0)),ISNA(VLOOKUP(B116,BigMovers!$A$2:$C$226,3,0))),"",VLOOKUP(B116,BigMovers!$A$2:$C$226,3,0))</f>
        <v/>
      </c>
      <c r="B116" s="4" t="s">
        <v>171</v>
      </c>
      <c r="C116" s="4" t="s">
        <v>1216</v>
      </c>
      <c r="D116" s="131">
        <v>100</v>
      </c>
      <c r="E116" s="132" t="s">
        <v>1967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 t="s">
        <v>1967</v>
      </c>
      <c r="L116" s="132">
        <v>0</v>
      </c>
      <c r="M116" s="132">
        <v>0</v>
      </c>
      <c r="N116" s="132">
        <v>95</v>
      </c>
      <c r="O116" s="132">
        <v>0</v>
      </c>
      <c r="P116" s="132">
        <v>0</v>
      </c>
      <c r="Q116" s="132">
        <v>0</v>
      </c>
    </row>
    <row r="117" spans="1:17" x14ac:dyDescent="0.35">
      <c r="A117" t="str">
        <f>IF(OR(ISBLANK(VLOOKUP(B117,BigMovers!$A$2:$C$226,3,0)),ISNA(VLOOKUP(B117,BigMovers!$A$2:$C$226,3,0))),"",VLOOKUP(B117,BigMovers!$A$2:$C$226,3,0))</f>
        <v>x</v>
      </c>
      <c r="B117" s="6" t="s">
        <v>173</v>
      </c>
      <c r="C117" s="6" t="s">
        <v>1217</v>
      </c>
      <c r="D117" s="133">
        <v>0</v>
      </c>
      <c r="E117" s="134"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34">
        <v>0</v>
      </c>
      <c r="O117" s="134">
        <v>0</v>
      </c>
      <c r="P117" s="134">
        <v>0</v>
      </c>
      <c r="Q117" s="134">
        <v>0</v>
      </c>
    </row>
    <row r="118" spans="1:17" x14ac:dyDescent="0.35">
      <c r="A118" t="str">
        <f>IF(OR(ISBLANK(VLOOKUP(B118,BigMovers!$A$2:$C$226,3,0)),ISNA(VLOOKUP(B118,BigMovers!$A$2:$C$226,3,0))),"",VLOOKUP(B118,BigMovers!$A$2:$C$226,3,0))</f>
        <v/>
      </c>
      <c r="B118" s="4" t="s">
        <v>298</v>
      </c>
      <c r="C118" s="4" t="s">
        <v>1710</v>
      </c>
      <c r="D118" s="131">
        <v>5</v>
      </c>
      <c r="E118" s="132">
        <v>0</v>
      </c>
      <c r="F118" s="132">
        <v>0</v>
      </c>
      <c r="G118" s="132">
        <v>0</v>
      </c>
      <c r="H118" s="132">
        <v>0</v>
      </c>
      <c r="I118" s="132">
        <v>0</v>
      </c>
      <c r="J118" s="132">
        <v>0</v>
      </c>
      <c r="K118" s="132">
        <v>0</v>
      </c>
      <c r="L118" s="132">
        <v>0</v>
      </c>
      <c r="M118" s="132">
        <v>0</v>
      </c>
      <c r="N118" s="132">
        <v>0</v>
      </c>
      <c r="O118" s="132">
        <v>0</v>
      </c>
      <c r="P118" s="132">
        <v>5</v>
      </c>
      <c r="Q118" s="132">
        <v>0</v>
      </c>
    </row>
    <row r="119" spans="1:17" x14ac:dyDescent="0.35">
      <c r="A119" t="str">
        <f>IF(OR(ISBLANK(VLOOKUP(B119,BigMovers!$A$2:$C$226,3,0)),ISNA(VLOOKUP(B119,BigMovers!$A$2:$C$226,3,0))),"",VLOOKUP(B119,BigMovers!$A$2:$C$226,3,0))</f>
        <v/>
      </c>
      <c r="B119" s="6" t="s">
        <v>175</v>
      </c>
      <c r="C119" s="6" t="s">
        <v>1711</v>
      </c>
      <c r="D119" s="133">
        <v>40</v>
      </c>
      <c r="E119" s="134">
        <v>5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35</v>
      </c>
      <c r="M119" s="134">
        <v>0</v>
      </c>
      <c r="N119" s="134" t="s">
        <v>1967</v>
      </c>
      <c r="O119" s="134" t="s">
        <v>1967</v>
      </c>
      <c r="P119" s="134">
        <v>0</v>
      </c>
      <c r="Q119" s="134">
        <v>0</v>
      </c>
    </row>
    <row r="120" spans="1:17" x14ac:dyDescent="0.35">
      <c r="A120" t="str">
        <f>IF(OR(ISBLANK(VLOOKUP(B120,BigMovers!$A$2:$C$226,3,0)),ISNA(VLOOKUP(B120,BigMovers!$A$2:$C$226,3,0))),"",VLOOKUP(B120,BigMovers!$A$2:$C$226,3,0))</f>
        <v>x</v>
      </c>
      <c r="B120" s="4" t="s">
        <v>178</v>
      </c>
      <c r="C120" s="4" t="s">
        <v>1716</v>
      </c>
      <c r="D120" s="131">
        <v>300</v>
      </c>
      <c r="E120" s="132">
        <v>50</v>
      </c>
      <c r="F120" s="132">
        <v>0</v>
      </c>
      <c r="G120" s="132">
        <v>0</v>
      </c>
      <c r="H120" s="132">
        <v>0</v>
      </c>
      <c r="I120" s="132">
        <v>0</v>
      </c>
      <c r="J120" s="132">
        <v>0</v>
      </c>
      <c r="K120" s="132">
        <v>0</v>
      </c>
      <c r="L120" s="132">
        <v>0</v>
      </c>
      <c r="M120" s="132">
        <v>180</v>
      </c>
      <c r="N120" s="132">
        <v>0</v>
      </c>
      <c r="O120" s="132">
        <v>0</v>
      </c>
      <c r="P120" s="132">
        <v>0</v>
      </c>
      <c r="Q120" s="132">
        <v>0</v>
      </c>
    </row>
    <row r="121" spans="1:17" x14ac:dyDescent="0.35">
      <c r="A121" t="str">
        <f>IF(OR(ISBLANK(VLOOKUP(B121,BigMovers!$A$2:$C$226,3,0)),ISNA(VLOOKUP(B121,BigMovers!$A$2:$C$226,3,0))),"",VLOOKUP(B121,BigMovers!$A$2:$C$226,3,0))</f>
        <v>x</v>
      </c>
      <c r="B121" s="6" t="s">
        <v>319</v>
      </c>
      <c r="C121" s="6" t="s">
        <v>1226</v>
      </c>
      <c r="D121" s="133">
        <v>105</v>
      </c>
      <c r="E121" s="134">
        <v>0</v>
      </c>
      <c r="F121" s="134">
        <v>0</v>
      </c>
      <c r="G121" s="134">
        <v>0</v>
      </c>
      <c r="H121" s="134">
        <v>0</v>
      </c>
      <c r="I121" s="134">
        <v>0</v>
      </c>
      <c r="J121" s="134">
        <v>0</v>
      </c>
      <c r="K121" s="134">
        <v>0</v>
      </c>
      <c r="L121" s="134">
        <v>0</v>
      </c>
      <c r="M121" s="134">
        <v>0</v>
      </c>
      <c r="N121" s="134">
        <v>0</v>
      </c>
      <c r="O121" s="134">
        <v>15</v>
      </c>
      <c r="P121" s="134">
        <v>10</v>
      </c>
      <c r="Q121" s="134">
        <v>0</v>
      </c>
    </row>
    <row r="122" spans="1:17" x14ac:dyDescent="0.35">
      <c r="A122" t="str">
        <f>IF(OR(ISBLANK(VLOOKUP(B122,BigMovers!$A$2:$C$226,3,0)),ISNA(VLOOKUP(B122,BigMovers!$A$2:$C$226,3,0))),"",VLOOKUP(B122,BigMovers!$A$2:$C$226,3,0))</f>
        <v/>
      </c>
      <c r="B122" s="4" t="s">
        <v>321</v>
      </c>
      <c r="C122" s="4" t="s">
        <v>1718</v>
      </c>
      <c r="D122" s="131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</row>
    <row r="123" spans="1:17" x14ac:dyDescent="0.35">
      <c r="A123" t="str">
        <f>IF(OR(ISBLANK(VLOOKUP(B123,BigMovers!$A$2:$C$226,3,0)),ISNA(VLOOKUP(B123,BigMovers!$A$2:$C$226,3,0))),"",VLOOKUP(B123,BigMovers!$A$2:$C$226,3,0))</f>
        <v/>
      </c>
      <c r="B123" s="6" t="s">
        <v>179</v>
      </c>
      <c r="C123" s="6" t="s">
        <v>1230</v>
      </c>
      <c r="D123" s="133">
        <v>60</v>
      </c>
      <c r="E123" s="134" t="s">
        <v>1967</v>
      </c>
      <c r="F123" s="134">
        <v>0</v>
      </c>
      <c r="G123" s="134">
        <v>0</v>
      </c>
      <c r="H123" s="134">
        <v>0</v>
      </c>
      <c r="I123" s="134">
        <v>0</v>
      </c>
      <c r="J123" s="134">
        <v>0</v>
      </c>
      <c r="K123" s="134">
        <v>0</v>
      </c>
      <c r="L123" s="134">
        <v>0</v>
      </c>
      <c r="M123" s="134">
        <v>0</v>
      </c>
      <c r="N123" s="134">
        <v>55</v>
      </c>
      <c r="O123" s="134">
        <v>0</v>
      </c>
      <c r="P123" s="134">
        <v>0</v>
      </c>
      <c r="Q123" s="134">
        <v>0</v>
      </c>
    </row>
    <row r="124" spans="1:17" x14ac:dyDescent="0.35">
      <c r="A124" t="str">
        <f>IF(OR(ISBLANK(VLOOKUP(B124,BigMovers!$A$2:$C$226,3,0)),ISNA(VLOOKUP(B124,BigMovers!$A$2:$C$226,3,0))),"",VLOOKUP(B124,BigMovers!$A$2:$C$226,3,0))</f>
        <v/>
      </c>
      <c r="B124" s="4" t="s">
        <v>181</v>
      </c>
      <c r="C124" s="4" t="s">
        <v>1719</v>
      </c>
      <c r="D124" s="131">
        <v>20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20</v>
      </c>
      <c r="O124" s="132">
        <v>0</v>
      </c>
      <c r="P124" s="132">
        <v>0</v>
      </c>
      <c r="Q124" s="132">
        <v>0</v>
      </c>
    </row>
    <row r="125" spans="1:17" x14ac:dyDescent="0.35">
      <c r="A125" t="str">
        <f>IF(OR(ISBLANK(VLOOKUP(B125,BigMovers!$A$2:$C$226,3,0)),ISNA(VLOOKUP(B125,BigMovers!$A$2:$C$226,3,0))),"",VLOOKUP(B125,BigMovers!$A$2:$C$226,3,0))</f>
        <v/>
      </c>
      <c r="B125" s="6" t="s">
        <v>185</v>
      </c>
      <c r="C125" s="6" t="s">
        <v>1234</v>
      </c>
      <c r="D125" s="133">
        <v>3005</v>
      </c>
      <c r="E125" s="134">
        <v>925</v>
      </c>
      <c r="F125" s="134">
        <v>0</v>
      </c>
      <c r="G125" s="134">
        <v>85</v>
      </c>
      <c r="H125" s="134">
        <v>250</v>
      </c>
      <c r="I125" s="134">
        <v>0</v>
      </c>
      <c r="J125" s="134" t="s">
        <v>1967</v>
      </c>
      <c r="K125" s="134">
        <v>155</v>
      </c>
      <c r="L125" s="134">
        <v>155</v>
      </c>
      <c r="M125" s="134">
        <v>0</v>
      </c>
      <c r="N125" s="134">
        <v>930</v>
      </c>
      <c r="O125" s="134">
        <v>85</v>
      </c>
      <c r="P125" s="134" t="s">
        <v>1967</v>
      </c>
      <c r="Q125" s="134" t="s">
        <v>1967</v>
      </c>
    </row>
    <row r="126" spans="1:17" x14ac:dyDescent="0.35">
      <c r="A126" t="str">
        <f>IF(OR(ISBLANK(VLOOKUP(B126,BigMovers!$A$2:$C$226,3,0)),ISNA(VLOOKUP(B126,BigMovers!$A$2:$C$226,3,0))),"",VLOOKUP(B126,BigMovers!$A$2:$C$226,3,0))</f>
        <v/>
      </c>
      <c r="B126" s="4" t="s">
        <v>187</v>
      </c>
      <c r="C126" s="4" t="s">
        <v>1721</v>
      </c>
      <c r="D126" s="131">
        <v>160</v>
      </c>
      <c r="E126" s="132">
        <v>55</v>
      </c>
      <c r="F126" s="132" t="s">
        <v>1967</v>
      </c>
      <c r="G126" s="132" t="s">
        <v>1967</v>
      </c>
      <c r="H126" s="132">
        <v>80</v>
      </c>
      <c r="I126" s="132">
        <v>5</v>
      </c>
      <c r="J126" s="132" t="s">
        <v>1967</v>
      </c>
      <c r="K126" s="132">
        <v>15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</row>
    <row r="127" spans="1:17" x14ac:dyDescent="0.35">
      <c r="A127" t="str">
        <f>IF(OR(ISBLANK(VLOOKUP(B127,BigMovers!$A$2:$C$226,3,0)),ISNA(VLOOKUP(B127,BigMovers!$A$2:$C$226,3,0))),"",VLOOKUP(B127,BigMovers!$A$2:$C$226,3,0))</f>
        <v/>
      </c>
      <c r="B127" s="6" t="s">
        <v>188</v>
      </c>
      <c r="C127" s="6" t="s">
        <v>1722</v>
      </c>
      <c r="D127" s="133">
        <v>35</v>
      </c>
      <c r="E127" s="134">
        <v>0</v>
      </c>
      <c r="F127" s="134">
        <v>0</v>
      </c>
      <c r="G127" s="134">
        <v>0</v>
      </c>
      <c r="H127" s="134">
        <v>0</v>
      </c>
      <c r="I127" s="134">
        <v>0</v>
      </c>
      <c r="J127" s="134">
        <v>0</v>
      </c>
      <c r="K127" s="134">
        <v>0</v>
      </c>
      <c r="L127" s="134">
        <v>0</v>
      </c>
      <c r="M127" s="134">
        <v>30</v>
      </c>
      <c r="N127" s="134">
        <v>0</v>
      </c>
      <c r="O127" s="134">
        <v>0</v>
      </c>
      <c r="P127" s="134">
        <v>0</v>
      </c>
      <c r="Q127" s="134">
        <v>0</v>
      </c>
    </row>
    <row r="128" spans="1:17" x14ac:dyDescent="0.35">
      <c r="A128" t="str">
        <f>IF(OR(ISBLANK(VLOOKUP(B128,BigMovers!$A$2:$C$226,3,0)),ISNA(VLOOKUP(B128,BigMovers!$A$2:$C$226,3,0))),"",VLOOKUP(B128,BigMovers!$A$2:$C$226,3,0))</f>
        <v/>
      </c>
      <c r="B128" s="4" t="s">
        <v>191</v>
      </c>
      <c r="C128" s="4" t="s">
        <v>1724</v>
      </c>
      <c r="D128" s="131">
        <v>10</v>
      </c>
      <c r="E128" s="132">
        <v>0</v>
      </c>
      <c r="F128" s="132">
        <v>0</v>
      </c>
      <c r="G128" s="132">
        <v>0</v>
      </c>
      <c r="H128" s="132">
        <v>10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</row>
    <row r="129" spans="1:17" x14ac:dyDescent="0.35">
      <c r="A129" t="str">
        <f>IF(OR(ISBLANK(VLOOKUP(B129,BigMovers!$A$2:$C$226,3,0)),ISNA(VLOOKUP(B129,BigMovers!$A$2:$C$226,3,0))),"",VLOOKUP(B129,BigMovers!$A$2:$C$226,3,0))</f>
        <v/>
      </c>
      <c r="B129" s="6" t="s">
        <v>192</v>
      </c>
      <c r="C129" s="6" t="s">
        <v>1725</v>
      </c>
      <c r="D129" s="133">
        <v>85</v>
      </c>
      <c r="E129" s="134">
        <v>15</v>
      </c>
      <c r="F129" s="134">
        <v>0</v>
      </c>
      <c r="G129" s="134" t="s">
        <v>1967</v>
      </c>
      <c r="H129" s="134" t="s">
        <v>1967</v>
      </c>
      <c r="I129" s="134">
        <v>5</v>
      </c>
      <c r="J129" s="134" t="s">
        <v>1967</v>
      </c>
      <c r="K129" s="134">
        <v>5</v>
      </c>
      <c r="L129" s="134">
        <v>10</v>
      </c>
      <c r="M129" s="134">
        <v>0</v>
      </c>
      <c r="N129" s="134" t="s">
        <v>1967</v>
      </c>
      <c r="O129" s="134" t="s">
        <v>1967</v>
      </c>
      <c r="P129" s="134">
        <v>10</v>
      </c>
      <c r="Q129" s="134" t="s">
        <v>1967</v>
      </c>
    </row>
    <row r="130" spans="1:17" x14ac:dyDescent="0.35">
      <c r="A130" t="str">
        <f>IF(OR(ISBLANK(VLOOKUP(B130,BigMovers!$A$2:$C$226,3,0)),ISNA(VLOOKUP(B130,BigMovers!$A$2:$C$226,3,0))),"",VLOOKUP(B130,BigMovers!$A$2:$C$226,3,0))</f>
        <v/>
      </c>
      <c r="B130" s="4" t="s">
        <v>193</v>
      </c>
      <c r="C130" s="4" t="s">
        <v>1726</v>
      </c>
      <c r="D130" s="131">
        <v>5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5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</row>
    <row r="131" spans="1:17" x14ac:dyDescent="0.35">
      <c r="A131" t="str">
        <f>IF(OR(ISBLANK(VLOOKUP(B131,BigMovers!$A$2:$C$226,3,0)),ISNA(VLOOKUP(B131,BigMovers!$A$2:$C$226,3,0))),"",VLOOKUP(B131,BigMovers!$A$2:$C$226,3,0))</f>
        <v/>
      </c>
      <c r="B131" s="6" t="s">
        <v>682</v>
      </c>
      <c r="C131" s="6" t="s">
        <v>1727</v>
      </c>
      <c r="D131" s="133">
        <v>10</v>
      </c>
      <c r="E131" s="134">
        <v>5</v>
      </c>
      <c r="F131" s="134">
        <v>0</v>
      </c>
      <c r="G131" s="134" t="s">
        <v>1967</v>
      </c>
      <c r="H131" s="134">
        <v>0</v>
      </c>
      <c r="I131" s="134">
        <v>0</v>
      </c>
      <c r="J131" s="134" t="s">
        <v>1967</v>
      </c>
      <c r="K131" s="134">
        <v>0</v>
      </c>
      <c r="L131" s="134">
        <v>0</v>
      </c>
      <c r="M131" s="134">
        <v>0</v>
      </c>
      <c r="N131" s="134" t="s">
        <v>1967</v>
      </c>
      <c r="O131" s="134">
        <v>0</v>
      </c>
      <c r="P131" s="134">
        <v>0</v>
      </c>
      <c r="Q131" s="134">
        <v>0</v>
      </c>
    </row>
    <row r="132" spans="1:17" x14ac:dyDescent="0.35">
      <c r="A132" t="str">
        <f>IF(OR(ISBLANK(VLOOKUP(B132,BigMovers!$A$2:$C$226,3,0)),ISNA(VLOOKUP(B132,BigMovers!$A$2:$C$226,3,0))),"",VLOOKUP(B132,BigMovers!$A$2:$C$226,3,0))</f>
        <v/>
      </c>
      <c r="B132" s="4" t="s">
        <v>357</v>
      </c>
      <c r="C132" s="4" t="s">
        <v>1728</v>
      </c>
      <c r="D132" s="131">
        <v>40</v>
      </c>
      <c r="E132" s="132">
        <v>0</v>
      </c>
      <c r="F132" s="132">
        <v>0</v>
      </c>
      <c r="G132" s="132">
        <v>0</v>
      </c>
      <c r="H132" s="132">
        <v>0</v>
      </c>
      <c r="I132" s="132">
        <v>0</v>
      </c>
      <c r="J132" s="132">
        <v>0</v>
      </c>
      <c r="K132" s="132">
        <v>0</v>
      </c>
      <c r="L132" s="132">
        <v>0</v>
      </c>
      <c r="M132" s="132">
        <v>0</v>
      </c>
      <c r="N132" s="132">
        <v>0</v>
      </c>
      <c r="O132" s="132">
        <v>5</v>
      </c>
      <c r="P132" s="132">
        <v>35</v>
      </c>
      <c r="Q132" s="132">
        <v>0</v>
      </c>
    </row>
    <row r="133" spans="1:17" x14ac:dyDescent="0.35">
      <c r="A133" t="str">
        <f>IF(OR(ISBLANK(VLOOKUP(B133,BigMovers!$A$2:$C$226,3,0)),ISNA(VLOOKUP(B133,BigMovers!$A$2:$C$226,3,0))),"",VLOOKUP(B133,BigMovers!$A$2:$C$226,3,0))</f>
        <v/>
      </c>
      <c r="B133" s="6" t="s">
        <v>197</v>
      </c>
      <c r="C133" s="6" t="s">
        <v>1244</v>
      </c>
      <c r="D133" s="133">
        <v>920</v>
      </c>
      <c r="E133" s="134">
        <v>65</v>
      </c>
      <c r="F133" s="134">
        <v>0</v>
      </c>
      <c r="G133" s="134" t="s">
        <v>1967</v>
      </c>
      <c r="H133" s="134" t="s">
        <v>1967</v>
      </c>
      <c r="I133" s="134">
        <v>35</v>
      </c>
      <c r="J133" s="134">
        <v>30</v>
      </c>
      <c r="K133" s="134" t="s">
        <v>1967</v>
      </c>
      <c r="L133" s="134">
        <v>0</v>
      </c>
      <c r="M133" s="134">
        <v>0</v>
      </c>
      <c r="N133" s="134">
        <v>220</v>
      </c>
      <c r="O133" s="134">
        <v>75</v>
      </c>
      <c r="P133" s="134">
        <v>380</v>
      </c>
      <c r="Q133" s="134" t="s">
        <v>1967</v>
      </c>
    </row>
    <row r="134" spans="1:17" x14ac:dyDescent="0.35">
      <c r="A134" t="str">
        <f>IF(OR(ISBLANK(VLOOKUP(B134,BigMovers!$A$2:$C$226,3,0)),ISNA(VLOOKUP(B134,BigMovers!$A$2:$C$226,3,0))),"",VLOOKUP(B134,BigMovers!$A$2:$C$226,3,0))</f>
        <v/>
      </c>
      <c r="B134" s="4" t="s">
        <v>199</v>
      </c>
      <c r="C134" s="4" t="s">
        <v>1245</v>
      </c>
      <c r="D134" s="131">
        <v>60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10</v>
      </c>
      <c r="O134" s="132" t="s">
        <v>1967</v>
      </c>
      <c r="P134" s="132">
        <v>50</v>
      </c>
      <c r="Q134" s="132">
        <v>0</v>
      </c>
    </row>
    <row r="135" spans="1:17" x14ac:dyDescent="0.35">
      <c r="A135" t="str">
        <f>IF(OR(ISBLANK(VLOOKUP(B135,BigMovers!$A$2:$C$226,3,0)),ISNA(VLOOKUP(B135,BigMovers!$A$2:$C$226,3,0))),"",VLOOKUP(B135,BigMovers!$A$2:$C$226,3,0))</f>
        <v>x</v>
      </c>
      <c r="B135" s="6" t="s">
        <v>201</v>
      </c>
      <c r="C135" s="6" t="s">
        <v>1246</v>
      </c>
      <c r="D135" s="133">
        <v>160</v>
      </c>
      <c r="E135" s="134">
        <v>0</v>
      </c>
      <c r="F135" s="134">
        <v>0</v>
      </c>
      <c r="G135" s="134">
        <v>0</v>
      </c>
      <c r="H135" s="134">
        <v>0</v>
      </c>
      <c r="I135" s="134">
        <v>0</v>
      </c>
      <c r="J135" s="134">
        <v>0</v>
      </c>
      <c r="K135" s="134" t="s">
        <v>1967</v>
      </c>
      <c r="L135" s="134">
        <v>145</v>
      </c>
      <c r="M135" s="134">
        <v>0</v>
      </c>
      <c r="N135" s="134">
        <v>0</v>
      </c>
      <c r="O135" s="134">
        <v>0</v>
      </c>
      <c r="P135" s="134">
        <v>0</v>
      </c>
      <c r="Q135" s="134">
        <v>0</v>
      </c>
    </row>
    <row r="136" spans="1:17" x14ac:dyDescent="0.35">
      <c r="A136" t="str">
        <f>IF(OR(ISBLANK(VLOOKUP(B136,BigMovers!$A$2:$C$226,3,0)),ISNA(VLOOKUP(B136,BigMovers!$A$2:$C$226,3,0))),"",VLOOKUP(B136,BigMovers!$A$2:$C$226,3,0))</f>
        <v/>
      </c>
      <c r="B136" s="4" t="s">
        <v>203</v>
      </c>
      <c r="C136" s="4" t="s">
        <v>1247</v>
      </c>
      <c r="D136" s="131">
        <v>70</v>
      </c>
      <c r="E136" s="132" t="s">
        <v>1967</v>
      </c>
      <c r="F136" s="132">
        <v>0</v>
      </c>
      <c r="G136" s="132">
        <v>0</v>
      </c>
      <c r="H136" s="132">
        <v>0</v>
      </c>
      <c r="I136" s="132">
        <v>0</v>
      </c>
      <c r="J136" s="132">
        <v>0</v>
      </c>
      <c r="K136" s="132" t="s">
        <v>1967</v>
      </c>
      <c r="L136" s="132">
        <v>0</v>
      </c>
      <c r="M136" s="132">
        <v>0</v>
      </c>
      <c r="N136" s="132">
        <v>20</v>
      </c>
      <c r="O136" s="132">
        <v>0</v>
      </c>
      <c r="P136" s="132">
        <v>0</v>
      </c>
      <c r="Q136" s="132">
        <v>0</v>
      </c>
    </row>
    <row r="137" spans="1:17" x14ac:dyDescent="0.35">
      <c r="A137" t="str">
        <f>IF(OR(ISBLANK(VLOOKUP(B137,BigMovers!$A$2:$C$226,3,0)),ISNA(VLOOKUP(B137,BigMovers!$A$2:$C$226,3,0))),"",VLOOKUP(B137,BigMovers!$A$2:$C$226,3,0))</f>
        <v/>
      </c>
      <c r="B137" s="6" t="s">
        <v>205</v>
      </c>
      <c r="C137" s="6" t="s">
        <v>1729</v>
      </c>
      <c r="D137" s="133">
        <v>8825</v>
      </c>
      <c r="E137" s="134">
        <v>4415</v>
      </c>
      <c r="F137" s="134" t="s">
        <v>1967</v>
      </c>
      <c r="G137" s="134" t="s">
        <v>1967</v>
      </c>
      <c r="H137" s="134">
        <v>1575</v>
      </c>
      <c r="I137" s="134">
        <v>0</v>
      </c>
      <c r="J137" s="134">
        <v>0</v>
      </c>
      <c r="K137" s="134">
        <v>840</v>
      </c>
      <c r="L137" s="134">
        <v>0</v>
      </c>
      <c r="M137" s="134">
        <v>1765</v>
      </c>
      <c r="N137" s="134">
        <v>0</v>
      </c>
      <c r="O137" s="134">
        <v>0</v>
      </c>
      <c r="P137" s="134" t="s">
        <v>1967</v>
      </c>
      <c r="Q137" s="134" t="s">
        <v>1967</v>
      </c>
    </row>
    <row r="138" spans="1:17" x14ac:dyDescent="0.35">
      <c r="A138" t="str">
        <f>IF(OR(ISBLANK(VLOOKUP(B138,BigMovers!$A$2:$C$226,3,0)),ISNA(VLOOKUP(B138,BigMovers!$A$2:$C$226,3,0))),"",VLOOKUP(B138,BigMovers!$A$2:$C$226,3,0))</f>
        <v/>
      </c>
      <c r="B138" s="4" t="s">
        <v>207</v>
      </c>
      <c r="C138" s="4" t="s">
        <v>1731</v>
      </c>
      <c r="D138" s="131">
        <v>90</v>
      </c>
      <c r="E138" s="132">
        <v>10</v>
      </c>
      <c r="F138" s="132">
        <v>0</v>
      </c>
      <c r="G138" s="132" t="s">
        <v>1967</v>
      </c>
      <c r="H138" s="132" t="s">
        <v>1967</v>
      </c>
      <c r="I138" s="132">
        <v>10</v>
      </c>
      <c r="J138" s="132">
        <v>5</v>
      </c>
      <c r="K138" s="132">
        <v>10</v>
      </c>
      <c r="L138" s="132">
        <v>0</v>
      </c>
      <c r="M138" s="132">
        <v>40</v>
      </c>
      <c r="N138" s="132">
        <v>0</v>
      </c>
      <c r="O138" s="132">
        <v>0</v>
      </c>
      <c r="P138" s="132">
        <v>0</v>
      </c>
      <c r="Q138" s="132">
        <v>5</v>
      </c>
    </row>
    <row r="139" spans="1:17" x14ac:dyDescent="0.35">
      <c r="A139" t="str">
        <f>IF(OR(ISBLANK(VLOOKUP(B139,BigMovers!$A$2:$C$226,3,0)),ISNA(VLOOKUP(B139,BigMovers!$A$2:$C$226,3,0))),"",VLOOKUP(B139,BigMovers!$A$2:$C$226,3,0))</f>
        <v/>
      </c>
      <c r="B139" s="6" t="s">
        <v>209</v>
      </c>
      <c r="C139" s="6" t="s">
        <v>1253</v>
      </c>
      <c r="D139" s="133">
        <v>10</v>
      </c>
      <c r="E139" s="134">
        <v>5</v>
      </c>
      <c r="F139" s="134">
        <v>0</v>
      </c>
      <c r="G139" s="134">
        <v>0</v>
      </c>
      <c r="H139" s="134">
        <v>0</v>
      </c>
      <c r="I139" s="134">
        <v>0</v>
      </c>
      <c r="J139" s="134">
        <v>0</v>
      </c>
      <c r="K139" s="134">
        <v>0</v>
      </c>
      <c r="L139" s="134">
        <v>0</v>
      </c>
      <c r="M139" s="134">
        <v>0</v>
      </c>
      <c r="N139" s="134">
        <v>0</v>
      </c>
      <c r="O139" s="134">
        <v>0</v>
      </c>
      <c r="P139" s="134">
        <v>0</v>
      </c>
      <c r="Q139" s="134">
        <v>0</v>
      </c>
    </row>
    <row r="140" spans="1:17" x14ac:dyDescent="0.35">
      <c r="A140" t="str">
        <f>IF(OR(ISBLANK(VLOOKUP(B140,BigMovers!$A$2:$C$226,3,0)),ISNA(VLOOKUP(B140,BigMovers!$A$2:$C$226,3,0))),"",VLOOKUP(B140,BigMovers!$A$2:$C$226,3,0))</f>
        <v/>
      </c>
      <c r="B140" s="4" t="s">
        <v>210</v>
      </c>
      <c r="C140" s="4" t="s">
        <v>1732</v>
      </c>
      <c r="D140" s="131">
        <v>105</v>
      </c>
      <c r="E140" s="132" t="s">
        <v>1967</v>
      </c>
      <c r="F140" s="132">
        <v>0</v>
      </c>
      <c r="G140" s="132">
        <v>0</v>
      </c>
      <c r="H140" s="132" t="s">
        <v>1967</v>
      </c>
      <c r="I140" s="132">
        <v>0</v>
      </c>
      <c r="J140" s="132">
        <v>0</v>
      </c>
      <c r="K140" s="132" t="s">
        <v>1967</v>
      </c>
      <c r="L140" s="132">
        <v>0</v>
      </c>
      <c r="M140" s="132">
        <v>0</v>
      </c>
      <c r="N140" s="132">
        <v>100</v>
      </c>
      <c r="O140" s="132" t="s">
        <v>1967</v>
      </c>
      <c r="P140" s="132" t="s">
        <v>1967</v>
      </c>
      <c r="Q140" s="132">
        <v>0</v>
      </c>
    </row>
    <row r="141" spans="1:17" x14ac:dyDescent="0.35">
      <c r="A141" t="str">
        <f>IF(OR(ISBLANK(VLOOKUP(B141,BigMovers!$A$2:$C$226,3,0)),ISNA(VLOOKUP(B141,BigMovers!$A$2:$C$226,3,0))),"",VLOOKUP(B141,BigMovers!$A$2:$C$226,3,0))</f>
        <v/>
      </c>
      <c r="B141" s="6" t="s">
        <v>211</v>
      </c>
      <c r="C141" s="6" t="s">
        <v>1255</v>
      </c>
      <c r="D141" s="133">
        <v>835</v>
      </c>
      <c r="E141" s="134" t="s">
        <v>1967</v>
      </c>
      <c r="F141" s="134">
        <v>0</v>
      </c>
      <c r="G141" s="134">
        <v>0</v>
      </c>
      <c r="H141" s="134" t="s">
        <v>1967</v>
      </c>
      <c r="I141" s="134" t="s">
        <v>1967</v>
      </c>
      <c r="J141" s="134">
        <v>0</v>
      </c>
      <c r="K141" s="134" t="s">
        <v>1967</v>
      </c>
      <c r="L141" s="134">
        <v>0</v>
      </c>
      <c r="M141" s="134">
        <v>0</v>
      </c>
      <c r="N141" s="134">
        <v>810</v>
      </c>
      <c r="O141" s="134" t="s">
        <v>1967</v>
      </c>
      <c r="P141" s="134" t="s">
        <v>1967</v>
      </c>
      <c r="Q141" s="134">
        <v>0</v>
      </c>
    </row>
    <row r="142" spans="1:17" x14ac:dyDescent="0.35">
      <c r="A142" t="str">
        <f>IF(OR(ISBLANK(VLOOKUP(B142,BigMovers!$A$2:$C$226,3,0)),ISNA(VLOOKUP(B142,BigMovers!$A$2:$C$226,3,0))),"",VLOOKUP(B142,BigMovers!$A$2:$C$226,3,0))</f>
        <v>x</v>
      </c>
      <c r="B142" s="4" t="s">
        <v>213</v>
      </c>
      <c r="C142" s="4" t="s">
        <v>1256</v>
      </c>
      <c r="D142" s="131">
        <v>5</v>
      </c>
      <c r="E142" s="132">
        <v>0</v>
      </c>
      <c r="F142" s="132">
        <v>0</v>
      </c>
      <c r="G142" s="132">
        <v>0</v>
      </c>
      <c r="H142" s="132">
        <v>0</v>
      </c>
      <c r="I142" s="132">
        <v>0</v>
      </c>
      <c r="J142" s="132">
        <v>0</v>
      </c>
      <c r="K142" s="132">
        <v>0</v>
      </c>
      <c r="L142" s="132">
        <v>0</v>
      </c>
      <c r="M142" s="132">
        <v>0</v>
      </c>
      <c r="N142" s="132">
        <v>5</v>
      </c>
      <c r="O142" s="132">
        <v>0</v>
      </c>
      <c r="P142" s="132">
        <v>0</v>
      </c>
      <c r="Q142" s="132">
        <v>0</v>
      </c>
    </row>
    <row r="143" spans="1:17" x14ac:dyDescent="0.35">
      <c r="A143" t="str">
        <f>IF(OR(ISBLANK(VLOOKUP(B143,BigMovers!$A$2:$C$226,3,0)),ISNA(VLOOKUP(B143,BigMovers!$A$2:$C$226,3,0))),"",VLOOKUP(B143,BigMovers!$A$2:$C$226,3,0))</f>
        <v>x</v>
      </c>
      <c r="B143" s="6" t="s">
        <v>215</v>
      </c>
      <c r="C143" s="6" t="s">
        <v>1257</v>
      </c>
      <c r="D143" s="133">
        <v>115</v>
      </c>
      <c r="E143" s="134">
        <v>0</v>
      </c>
      <c r="F143" s="134">
        <v>0</v>
      </c>
      <c r="G143" s="134">
        <v>0</v>
      </c>
      <c r="H143" s="134">
        <v>0</v>
      </c>
      <c r="I143" s="134">
        <v>0</v>
      </c>
      <c r="J143" s="134" t="s">
        <v>1967</v>
      </c>
      <c r="K143" s="134">
        <v>0</v>
      </c>
      <c r="L143" s="134">
        <v>0</v>
      </c>
      <c r="M143" s="134">
        <v>0</v>
      </c>
      <c r="N143" s="134">
        <v>115</v>
      </c>
      <c r="O143" s="134">
        <v>0</v>
      </c>
      <c r="P143" s="134">
        <v>0</v>
      </c>
      <c r="Q143" s="134">
        <v>0</v>
      </c>
    </row>
    <row r="144" spans="1:17" x14ac:dyDescent="0.35">
      <c r="A144" t="str">
        <f>IF(OR(ISBLANK(VLOOKUP(B144,BigMovers!$A$2:$C$226,3,0)),ISNA(VLOOKUP(B144,BigMovers!$A$2:$C$226,3,0))),"",VLOOKUP(B144,BigMovers!$A$2:$C$226,3,0))</f>
        <v/>
      </c>
      <c r="B144" s="4" t="s">
        <v>217</v>
      </c>
      <c r="C144" s="4" t="s">
        <v>1260</v>
      </c>
      <c r="D144" s="131">
        <v>35</v>
      </c>
      <c r="E144" s="132">
        <v>0</v>
      </c>
      <c r="F144" s="132">
        <v>0</v>
      </c>
      <c r="G144" s="132">
        <v>0</v>
      </c>
      <c r="H144" s="132">
        <v>0</v>
      </c>
      <c r="I144" s="132">
        <v>0</v>
      </c>
      <c r="J144" s="132">
        <v>0</v>
      </c>
      <c r="K144" s="132">
        <v>0</v>
      </c>
      <c r="L144" s="132">
        <v>15</v>
      </c>
      <c r="M144" s="132">
        <v>20</v>
      </c>
      <c r="N144" s="132">
        <v>0</v>
      </c>
      <c r="O144" s="132">
        <v>0</v>
      </c>
      <c r="P144" s="132">
        <v>0</v>
      </c>
      <c r="Q144" s="132">
        <v>0</v>
      </c>
    </row>
    <row r="145" spans="1:17" x14ac:dyDescent="0.35">
      <c r="A145" t="str">
        <f>IF(OR(ISBLANK(VLOOKUP(B145,BigMovers!$A$2:$C$226,3,0)),ISNA(VLOOKUP(B145,BigMovers!$A$2:$C$226,3,0))),"",VLOOKUP(B145,BigMovers!$A$2:$C$226,3,0))</f>
        <v/>
      </c>
      <c r="B145" s="6" t="s">
        <v>699</v>
      </c>
      <c r="C145" s="6" t="s">
        <v>1736</v>
      </c>
      <c r="D145" s="133">
        <v>215</v>
      </c>
      <c r="E145" s="134">
        <v>0</v>
      </c>
      <c r="F145" s="134">
        <v>0</v>
      </c>
      <c r="G145" s="134">
        <v>0</v>
      </c>
      <c r="H145" s="134">
        <v>0</v>
      </c>
      <c r="I145" s="134">
        <v>0</v>
      </c>
      <c r="J145" s="134">
        <v>0</v>
      </c>
      <c r="K145" s="134">
        <v>0</v>
      </c>
      <c r="L145" s="134">
        <v>0</v>
      </c>
      <c r="M145" s="134">
        <v>0</v>
      </c>
      <c r="N145" s="134">
        <v>0</v>
      </c>
      <c r="O145" s="134">
        <v>0</v>
      </c>
      <c r="P145" s="134" t="s">
        <v>1967</v>
      </c>
      <c r="Q145" s="134">
        <v>205</v>
      </c>
    </row>
    <row r="146" spans="1:17" x14ac:dyDescent="0.35">
      <c r="A146" t="str">
        <f>IF(OR(ISBLANK(VLOOKUP(B146,BigMovers!$A$2:$C$226,3,0)),ISNA(VLOOKUP(B146,BigMovers!$A$2:$C$226,3,0))),"",VLOOKUP(B146,BigMovers!$A$2:$C$226,3,0))</f>
        <v/>
      </c>
      <c r="B146" s="8" t="s">
        <v>219</v>
      </c>
      <c r="C146" s="8" t="s">
        <v>1952</v>
      </c>
      <c r="D146" s="135">
        <v>18610</v>
      </c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5">
        <v>0</v>
      </c>
    </row>
    <row r="147" spans="1:17" x14ac:dyDescent="0.35">
      <c r="A147" t="str">
        <f>IF(OR(ISBLANK(VLOOKUP(B147,BigMovers!$A$2:$C$226,3,0)),ISNA(VLOOKUP(B147,BigMovers!$A$2:$C$226,3,0))),"",VLOOKUP(B147,BigMovers!$A$2:$C$226,3,0))</f>
        <v>x</v>
      </c>
      <c r="B147" s="4" t="s">
        <v>222</v>
      </c>
      <c r="C147" s="4" t="s">
        <v>1742</v>
      </c>
      <c r="D147" s="131">
        <v>110</v>
      </c>
      <c r="E147" s="132">
        <v>30</v>
      </c>
      <c r="F147" s="132">
        <v>0</v>
      </c>
      <c r="G147" s="132" t="s">
        <v>1967</v>
      </c>
      <c r="H147" s="132" t="s">
        <v>1967</v>
      </c>
      <c r="I147" s="132" t="s">
        <v>1967</v>
      </c>
      <c r="J147" s="132" t="s">
        <v>1967</v>
      </c>
      <c r="K147" s="132" t="s">
        <v>1967</v>
      </c>
      <c r="L147" s="132">
        <v>25</v>
      </c>
      <c r="M147" s="132">
        <v>25</v>
      </c>
      <c r="N147" s="132">
        <v>20</v>
      </c>
      <c r="O147" s="132">
        <v>0</v>
      </c>
      <c r="P147" s="132" t="s">
        <v>1967</v>
      </c>
      <c r="Q147" s="132">
        <v>0</v>
      </c>
    </row>
    <row r="148" spans="1:17" x14ac:dyDescent="0.35">
      <c r="A148" t="str">
        <f>IF(OR(ISBLANK(VLOOKUP(B148,BigMovers!$A$2:$C$226,3,0)),ISNA(VLOOKUP(B148,BigMovers!$A$2:$C$226,3,0))),"",VLOOKUP(B148,BigMovers!$A$2:$C$226,3,0))</f>
        <v/>
      </c>
      <c r="B148" s="6" t="s">
        <v>224</v>
      </c>
      <c r="C148" s="6" t="s">
        <v>1743</v>
      </c>
      <c r="D148" s="133">
        <v>5</v>
      </c>
      <c r="E148" s="134">
        <v>0</v>
      </c>
      <c r="F148" s="134">
        <v>0</v>
      </c>
      <c r="G148" s="134">
        <v>0</v>
      </c>
      <c r="H148" s="134">
        <v>0</v>
      </c>
      <c r="I148" s="134" t="s">
        <v>1967</v>
      </c>
      <c r="J148" s="134">
        <v>0</v>
      </c>
      <c r="K148" s="134">
        <v>0</v>
      </c>
      <c r="L148" s="134">
        <v>0</v>
      </c>
      <c r="M148" s="134">
        <v>0</v>
      </c>
      <c r="N148" s="134">
        <v>0</v>
      </c>
      <c r="O148" s="134">
        <v>0</v>
      </c>
      <c r="P148" s="134">
        <v>0</v>
      </c>
      <c r="Q148" s="134">
        <v>0</v>
      </c>
    </row>
    <row r="149" spans="1:17" x14ac:dyDescent="0.35">
      <c r="A149" t="str">
        <f>IF(OR(ISBLANK(VLOOKUP(B149,BigMovers!$A$2:$C$226,3,0)),ISNA(VLOOKUP(B149,BigMovers!$A$2:$C$226,3,0))),"",VLOOKUP(B149,BigMovers!$A$2:$C$226,3,0))</f>
        <v>x</v>
      </c>
      <c r="B149" s="4" t="s">
        <v>226</v>
      </c>
      <c r="C149" s="4" t="s">
        <v>1272</v>
      </c>
      <c r="D149" s="131">
        <v>0</v>
      </c>
      <c r="E149" s="132">
        <v>0</v>
      </c>
      <c r="F149" s="132">
        <v>0</v>
      </c>
      <c r="G149" s="132">
        <v>0</v>
      </c>
      <c r="H149" s="132">
        <v>0</v>
      </c>
      <c r="I149" s="132">
        <v>0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  <c r="O149" s="132">
        <v>0</v>
      </c>
      <c r="P149" s="132">
        <v>0</v>
      </c>
      <c r="Q149" s="132">
        <v>0</v>
      </c>
    </row>
    <row r="150" spans="1:17" x14ac:dyDescent="0.35">
      <c r="A150" t="str">
        <f>IF(OR(ISBLANK(VLOOKUP(B150,BigMovers!$A$2:$C$226,3,0)),ISNA(VLOOKUP(B150,BigMovers!$A$2:$C$226,3,0))),"",VLOOKUP(B150,BigMovers!$A$2:$C$226,3,0))</f>
        <v>x</v>
      </c>
      <c r="B150" s="6" t="s">
        <v>228</v>
      </c>
      <c r="C150" s="6" t="s">
        <v>1745</v>
      </c>
      <c r="D150" s="133">
        <v>30</v>
      </c>
      <c r="E150" s="134">
        <v>5</v>
      </c>
      <c r="F150" s="134">
        <v>0</v>
      </c>
      <c r="G150" s="134" t="s">
        <v>1967</v>
      </c>
      <c r="H150" s="134">
        <v>5</v>
      </c>
      <c r="I150" s="134">
        <v>0</v>
      </c>
      <c r="J150" s="134" t="s">
        <v>1967</v>
      </c>
      <c r="K150" s="134">
        <v>0</v>
      </c>
      <c r="L150" s="134">
        <v>10</v>
      </c>
      <c r="M150" s="134">
        <v>10</v>
      </c>
      <c r="N150" s="134" t="s">
        <v>1967</v>
      </c>
      <c r="O150" s="134">
        <v>0</v>
      </c>
      <c r="P150" s="134" t="s">
        <v>1967</v>
      </c>
      <c r="Q150" s="134">
        <v>0</v>
      </c>
    </row>
    <row r="151" spans="1:17" x14ac:dyDescent="0.35">
      <c r="A151" t="str">
        <f>IF(OR(ISBLANK(VLOOKUP(B151,BigMovers!$A$2:$C$226,3,0)),ISNA(VLOOKUP(B151,BigMovers!$A$2:$C$226,3,0))),"",VLOOKUP(B151,BigMovers!$A$2:$C$226,3,0))</f>
        <v/>
      </c>
      <c r="B151" s="4" t="s">
        <v>229</v>
      </c>
      <c r="C151" s="4" t="s">
        <v>1747</v>
      </c>
      <c r="D151" s="131">
        <v>0</v>
      </c>
      <c r="E151" s="132">
        <v>0</v>
      </c>
      <c r="F151" s="132">
        <v>0</v>
      </c>
      <c r="G151" s="132">
        <v>0</v>
      </c>
      <c r="H151" s="132">
        <v>0</v>
      </c>
      <c r="I151" s="132">
        <v>0</v>
      </c>
      <c r="J151" s="132">
        <v>0</v>
      </c>
      <c r="K151" s="132">
        <v>0</v>
      </c>
      <c r="L151" s="132">
        <v>0</v>
      </c>
      <c r="M151" s="132" t="s">
        <v>1967</v>
      </c>
      <c r="N151" s="132">
        <v>0</v>
      </c>
      <c r="O151" s="132">
        <v>0</v>
      </c>
      <c r="P151" s="132">
        <v>0</v>
      </c>
      <c r="Q151" s="132">
        <v>0</v>
      </c>
    </row>
    <row r="152" spans="1:17" x14ac:dyDescent="0.35">
      <c r="A152" t="str">
        <f>IF(OR(ISBLANK(VLOOKUP(B152,BigMovers!$A$2:$C$226,3,0)),ISNA(VLOOKUP(B152,BigMovers!$A$2:$C$226,3,0))),"",VLOOKUP(B152,BigMovers!$A$2:$C$226,3,0))</f>
        <v/>
      </c>
      <c r="B152" s="6" t="s">
        <v>230</v>
      </c>
      <c r="C152" s="6" t="s">
        <v>1753</v>
      </c>
      <c r="D152" s="133">
        <v>0</v>
      </c>
      <c r="E152" s="134">
        <v>0</v>
      </c>
      <c r="F152" s="134">
        <v>0</v>
      </c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>
        <v>0</v>
      </c>
      <c r="P152" s="134">
        <v>0</v>
      </c>
      <c r="Q152" s="134">
        <v>0</v>
      </c>
    </row>
    <row r="153" spans="1:17" x14ac:dyDescent="0.35">
      <c r="A153" t="str">
        <f>IF(OR(ISBLANK(VLOOKUP(B153,BigMovers!$A$2:$C$226,3,0)),ISNA(VLOOKUP(B153,BigMovers!$A$2:$C$226,3,0))),"",VLOOKUP(B153,BigMovers!$A$2:$C$226,3,0))</f>
        <v>x</v>
      </c>
      <c r="B153" s="4" t="s">
        <v>232</v>
      </c>
      <c r="C153" s="4" t="s">
        <v>1754</v>
      </c>
      <c r="D153" s="131">
        <v>105</v>
      </c>
      <c r="E153" s="132" t="s">
        <v>1967</v>
      </c>
      <c r="F153" s="132">
        <v>0</v>
      </c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0</v>
      </c>
      <c r="M153" s="132">
        <v>105</v>
      </c>
      <c r="N153" s="132">
        <v>0</v>
      </c>
      <c r="O153" s="132">
        <v>0</v>
      </c>
      <c r="P153" s="132">
        <v>0</v>
      </c>
      <c r="Q153" s="132">
        <v>0</v>
      </c>
    </row>
    <row r="154" spans="1:17" x14ac:dyDescent="0.35">
      <c r="A154" t="str">
        <f>IF(OR(ISBLANK(VLOOKUP(B154,BigMovers!$A$2:$C$226,3,0)),ISNA(VLOOKUP(B154,BigMovers!$A$2:$C$226,3,0))),"",VLOOKUP(B154,BigMovers!$A$2:$C$226,3,0))</f>
        <v/>
      </c>
      <c r="B154" s="6" t="s">
        <v>300</v>
      </c>
      <c r="C154" s="6" t="s">
        <v>1762</v>
      </c>
      <c r="D154" s="133">
        <v>5</v>
      </c>
      <c r="E154" s="134">
        <v>0</v>
      </c>
      <c r="F154" s="134">
        <v>0</v>
      </c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>
        <v>0</v>
      </c>
      <c r="P154" s="134">
        <v>0</v>
      </c>
      <c r="Q154" s="134">
        <v>5</v>
      </c>
    </row>
    <row r="155" spans="1:17" x14ac:dyDescent="0.35">
      <c r="A155" t="str">
        <f>IF(OR(ISBLANK(VLOOKUP(B155,BigMovers!$A$2:$C$226,3,0)),ISNA(VLOOKUP(B155,BigMovers!$A$2:$C$226,3,0))),"",VLOOKUP(B155,BigMovers!$A$2:$C$226,3,0))</f>
        <v/>
      </c>
      <c r="B155" s="4" t="s">
        <v>236</v>
      </c>
      <c r="C155" s="4" t="s">
        <v>1326</v>
      </c>
      <c r="D155" s="131">
        <v>5</v>
      </c>
      <c r="E155" s="132">
        <v>0</v>
      </c>
      <c r="F155" s="132">
        <v>0</v>
      </c>
      <c r="G155" s="132">
        <v>0</v>
      </c>
      <c r="H155" s="132">
        <v>0</v>
      </c>
      <c r="I155" s="132">
        <v>0</v>
      </c>
      <c r="J155" s="132">
        <v>0</v>
      </c>
      <c r="K155" s="132">
        <v>0</v>
      </c>
      <c r="L155" s="132">
        <v>0</v>
      </c>
      <c r="M155" s="132">
        <v>0</v>
      </c>
      <c r="N155" s="132">
        <v>0</v>
      </c>
      <c r="O155" s="132">
        <v>0</v>
      </c>
      <c r="P155" s="132">
        <v>0</v>
      </c>
      <c r="Q155" s="132">
        <v>5</v>
      </c>
    </row>
    <row r="156" spans="1:17" x14ac:dyDescent="0.35">
      <c r="A156" t="str">
        <f>IF(OR(ISBLANK(VLOOKUP(B156,BigMovers!$A$2:$C$226,3,0)),ISNA(VLOOKUP(B156,BigMovers!$A$2:$C$226,3,0))),"",VLOOKUP(B156,BigMovers!$A$2:$C$226,3,0))</f>
        <v/>
      </c>
      <c r="B156" s="6" t="s">
        <v>788</v>
      </c>
      <c r="C156" s="6" t="s">
        <v>1787</v>
      </c>
      <c r="D156" s="133">
        <v>0</v>
      </c>
      <c r="E156" s="134">
        <v>0</v>
      </c>
      <c r="F156" s="134">
        <v>0</v>
      </c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0</v>
      </c>
      <c r="M156" s="134">
        <v>0</v>
      </c>
      <c r="N156" s="134">
        <v>0</v>
      </c>
      <c r="O156" s="134">
        <v>0</v>
      </c>
      <c r="P156" s="134">
        <v>0</v>
      </c>
      <c r="Q156" s="134">
        <v>0</v>
      </c>
    </row>
    <row r="157" spans="1:17" x14ac:dyDescent="0.35">
      <c r="A157" t="str">
        <f>IF(OR(ISBLANK(VLOOKUP(B157,BigMovers!$A$2:$C$226,3,0)),ISNA(VLOOKUP(B157,BigMovers!$A$2:$C$226,3,0))),"",VLOOKUP(B157,BigMovers!$A$2:$C$226,3,0))</f>
        <v/>
      </c>
      <c r="B157" s="4" t="s">
        <v>240</v>
      </c>
      <c r="C157" s="4" t="s">
        <v>1788</v>
      </c>
      <c r="D157" s="131">
        <v>25</v>
      </c>
      <c r="E157" s="132">
        <v>0</v>
      </c>
      <c r="F157" s="132">
        <v>0</v>
      </c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15</v>
      </c>
      <c r="M157" s="132">
        <v>0</v>
      </c>
      <c r="N157" s="132">
        <v>0</v>
      </c>
      <c r="O157" s="132">
        <v>0</v>
      </c>
      <c r="P157" s="132">
        <v>0</v>
      </c>
      <c r="Q157" s="132">
        <v>15</v>
      </c>
    </row>
    <row r="158" spans="1:17" x14ac:dyDescent="0.35">
      <c r="A158" t="str">
        <f>IF(OR(ISBLANK(VLOOKUP(B158,BigMovers!$A$2:$C$226,3,0)),ISNA(VLOOKUP(B158,BigMovers!$A$2:$C$226,3,0))),"",VLOOKUP(B158,BigMovers!$A$2:$C$226,3,0))</f>
        <v/>
      </c>
      <c r="B158" s="6" t="s">
        <v>794</v>
      </c>
      <c r="C158" s="6" t="s">
        <v>1346</v>
      </c>
      <c r="D158" s="133">
        <v>0</v>
      </c>
      <c r="E158" s="134">
        <v>0</v>
      </c>
      <c r="F158" s="134">
        <v>0</v>
      </c>
      <c r="G158" s="134">
        <v>0</v>
      </c>
      <c r="H158" s="134">
        <v>0</v>
      </c>
      <c r="I158" s="134">
        <v>0</v>
      </c>
      <c r="J158" s="134">
        <v>0</v>
      </c>
      <c r="K158" s="134">
        <v>0</v>
      </c>
      <c r="L158" s="134">
        <v>0</v>
      </c>
      <c r="M158" s="134">
        <v>0</v>
      </c>
      <c r="N158" s="134">
        <v>0</v>
      </c>
      <c r="O158" s="134">
        <v>0</v>
      </c>
      <c r="P158" s="134">
        <v>0</v>
      </c>
      <c r="Q158" s="134">
        <v>0</v>
      </c>
    </row>
    <row r="159" spans="1:17" x14ac:dyDescent="0.35">
      <c r="A159" t="str">
        <f>IF(OR(ISBLANK(VLOOKUP(B159,BigMovers!$A$2:$C$226,3,0)),ISNA(VLOOKUP(B159,BigMovers!$A$2:$C$226,3,0))),"",VLOOKUP(B159,BigMovers!$A$2:$C$226,3,0))</f>
        <v/>
      </c>
      <c r="B159" s="4" t="s">
        <v>244</v>
      </c>
      <c r="C159" s="4" t="s">
        <v>1347</v>
      </c>
      <c r="D159" s="131">
        <v>5</v>
      </c>
      <c r="E159" s="132">
        <v>0</v>
      </c>
      <c r="F159" s="132">
        <v>0</v>
      </c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5</v>
      </c>
      <c r="M159" s="132">
        <v>0</v>
      </c>
      <c r="N159" s="132">
        <v>0</v>
      </c>
      <c r="O159" s="132">
        <v>0</v>
      </c>
      <c r="P159" s="132">
        <v>0</v>
      </c>
      <c r="Q159" s="132">
        <v>0</v>
      </c>
    </row>
    <row r="160" spans="1:17" x14ac:dyDescent="0.35">
      <c r="A160" t="str">
        <f>IF(OR(ISBLANK(VLOOKUP(B160,BigMovers!$A$2:$C$226,3,0)),ISNA(VLOOKUP(B160,BigMovers!$A$2:$C$226,3,0))),"",VLOOKUP(B160,BigMovers!$A$2:$C$226,3,0))</f>
        <v/>
      </c>
      <c r="B160" s="6" t="s">
        <v>363</v>
      </c>
      <c r="C160" s="6" t="s">
        <v>1790</v>
      </c>
      <c r="D160" s="133">
        <v>5</v>
      </c>
      <c r="E160" s="134">
        <v>0</v>
      </c>
      <c r="F160" s="134">
        <v>0</v>
      </c>
      <c r="G160" s="134">
        <v>0</v>
      </c>
      <c r="H160" s="134">
        <v>0</v>
      </c>
      <c r="I160" s="134">
        <v>0</v>
      </c>
      <c r="J160" s="134">
        <v>0</v>
      </c>
      <c r="K160" s="134">
        <v>0</v>
      </c>
      <c r="L160" s="134">
        <v>0</v>
      </c>
      <c r="M160" s="134">
        <v>0</v>
      </c>
      <c r="N160" s="134">
        <v>0</v>
      </c>
      <c r="O160" s="134">
        <v>0</v>
      </c>
      <c r="P160" s="134">
        <v>0</v>
      </c>
      <c r="Q160" s="134">
        <v>0</v>
      </c>
    </row>
    <row r="161" spans="1:17" x14ac:dyDescent="0.35">
      <c r="A161" t="str">
        <f>IF(OR(ISBLANK(VLOOKUP(B161,BigMovers!$A$2:$C$226,3,0)),ISNA(VLOOKUP(B161,BigMovers!$A$2:$C$226,3,0))),"",VLOOKUP(B161,BigMovers!$A$2:$C$226,3,0))</f>
        <v/>
      </c>
      <c r="B161" s="4" t="s">
        <v>364</v>
      </c>
      <c r="C161" s="4" t="s">
        <v>1791</v>
      </c>
      <c r="D161" s="131">
        <v>50</v>
      </c>
      <c r="E161" s="132">
        <v>0</v>
      </c>
      <c r="F161" s="132">
        <v>0</v>
      </c>
      <c r="G161" s="132">
        <v>0</v>
      </c>
      <c r="H161" s="132">
        <v>0</v>
      </c>
      <c r="I161" s="132">
        <v>0</v>
      </c>
      <c r="J161" s="132">
        <v>0</v>
      </c>
      <c r="K161" s="132" t="s">
        <v>1967</v>
      </c>
      <c r="L161" s="132">
        <v>15</v>
      </c>
      <c r="M161" s="132">
        <v>35</v>
      </c>
      <c r="N161" s="132">
        <v>0</v>
      </c>
      <c r="O161" s="132">
        <v>0</v>
      </c>
      <c r="P161" s="132">
        <v>0</v>
      </c>
      <c r="Q161" s="132">
        <v>0</v>
      </c>
    </row>
    <row r="162" spans="1:17" x14ac:dyDescent="0.35">
      <c r="A162" t="str">
        <f>IF(OR(ISBLANK(VLOOKUP(B162,BigMovers!$A$2:$C$226,3,0)),ISNA(VLOOKUP(B162,BigMovers!$A$2:$C$226,3,0))),"",VLOOKUP(B162,BigMovers!$A$2:$C$226,3,0))</f>
        <v>x</v>
      </c>
      <c r="B162" s="6" t="s">
        <v>248</v>
      </c>
      <c r="C162" s="6" t="s">
        <v>1793</v>
      </c>
      <c r="D162" s="133">
        <v>20</v>
      </c>
      <c r="E162" s="134">
        <v>0</v>
      </c>
      <c r="F162" s="134">
        <v>0</v>
      </c>
      <c r="G162" s="134">
        <v>0</v>
      </c>
      <c r="H162" s="134">
        <v>0</v>
      </c>
      <c r="I162" s="134">
        <v>0</v>
      </c>
      <c r="J162" s="134">
        <v>0</v>
      </c>
      <c r="K162" s="134">
        <v>0</v>
      </c>
      <c r="L162" s="134">
        <v>20</v>
      </c>
      <c r="M162" s="134">
        <v>0</v>
      </c>
      <c r="N162" s="134">
        <v>0</v>
      </c>
      <c r="O162" s="134">
        <v>0</v>
      </c>
      <c r="P162" s="134">
        <v>0</v>
      </c>
      <c r="Q162" s="134">
        <v>0</v>
      </c>
    </row>
    <row r="163" spans="1:17" x14ac:dyDescent="0.35">
      <c r="A163" t="str">
        <f>IF(OR(ISBLANK(VLOOKUP(B163,BigMovers!$A$2:$C$226,3,0)),ISNA(VLOOKUP(B163,BigMovers!$A$2:$C$226,3,0))),"",VLOOKUP(B163,BigMovers!$A$2:$C$226,3,0))</f>
        <v/>
      </c>
      <c r="B163" s="4" t="s">
        <v>804</v>
      </c>
      <c r="C163" s="4" t="s">
        <v>1797</v>
      </c>
      <c r="D163" s="131">
        <v>125</v>
      </c>
      <c r="E163" s="132">
        <v>0</v>
      </c>
      <c r="F163" s="132">
        <v>0</v>
      </c>
      <c r="G163" s="132">
        <v>0</v>
      </c>
      <c r="H163" s="132">
        <v>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0</v>
      </c>
      <c r="O163" s="132">
        <v>0</v>
      </c>
      <c r="P163" s="132">
        <v>0</v>
      </c>
      <c r="Q163" s="132">
        <v>125</v>
      </c>
    </row>
    <row r="164" spans="1:17" x14ac:dyDescent="0.35">
      <c r="A164" t="str">
        <f>IF(OR(ISBLANK(VLOOKUP(B164,BigMovers!$A$2:$C$226,3,0)),ISNA(VLOOKUP(B164,BigMovers!$A$2:$C$226,3,0))),"",VLOOKUP(B164,BigMovers!$A$2:$C$226,3,0))</f>
        <v/>
      </c>
      <c r="B164" s="6" t="s">
        <v>250</v>
      </c>
      <c r="C164" s="6" t="s">
        <v>1836</v>
      </c>
      <c r="D164" s="133">
        <v>10</v>
      </c>
      <c r="E164" s="134">
        <v>0</v>
      </c>
      <c r="F164" s="134">
        <v>0</v>
      </c>
      <c r="G164" s="134">
        <v>0</v>
      </c>
      <c r="H164" s="134">
        <v>0</v>
      </c>
      <c r="I164" s="134">
        <v>0</v>
      </c>
      <c r="J164" s="134">
        <v>0</v>
      </c>
      <c r="K164" s="134">
        <v>0</v>
      </c>
      <c r="L164" s="134">
        <v>10</v>
      </c>
      <c r="M164" s="134">
        <v>0</v>
      </c>
      <c r="N164" s="134">
        <v>0</v>
      </c>
      <c r="O164" s="134">
        <v>0</v>
      </c>
      <c r="P164" s="134">
        <v>0</v>
      </c>
      <c r="Q164" s="134">
        <v>0</v>
      </c>
    </row>
    <row r="165" spans="1:17" x14ac:dyDescent="0.35">
      <c r="A165" t="str">
        <f>IF(OR(ISBLANK(VLOOKUP(B165,BigMovers!$A$2:$C$226,3,0)),ISNA(VLOOKUP(B165,BigMovers!$A$2:$C$226,3,0))),"",VLOOKUP(B165,BigMovers!$A$2:$C$226,3,0))</f>
        <v/>
      </c>
      <c r="B165" s="4" t="s">
        <v>251</v>
      </c>
      <c r="C165" s="4" t="s">
        <v>1841</v>
      </c>
      <c r="D165" s="131">
        <v>20</v>
      </c>
      <c r="E165" s="132" t="s">
        <v>1967</v>
      </c>
      <c r="F165" s="132">
        <v>0</v>
      </c>
      <c r="G165" s="132">
        <v>0</v>
      </c>
      <c r="H165" s="132">
        <v>0</v>
      </c>
      <c r="I165" s="132">
        <v>0</v>
      </c>
      <c r="J165" s="132">
        <v>0</v>
      </c>
      <c r="K165" s="132">
        <v>0</v>
      </c>
      <c r="L165" s="132">
        <v>15</v>
      </c>
      <c r="M165" s="132">
        <v>0</v>
      </c>
      <c r="N165" s="132" t="s">
        <v>1967</v>
      </c>
      <c r="O165" s="132">
        <v>0</v>
      </c>
      <c r="P165" s="132">
        <v>0</v>
      </c>
      <c r="Q165" s="132">
        <v>0</v>
      </c>
    </row>
    <row r="166" spans="1:17" x14ac:dyDescent="0.35">
      <c r="A166" t="str">
        <f>IF(OR(ISBLANK(VLOOKUP(B166,BigMovers!$A$2:$C$226,3,0)),ISNA(VLOOKUP(B166,BigMovers!$A$2:$C$226,3,0))),"",VLOOKUP(B166,BigMovers!$A$2:$C$226,3,0))</f>
        <v/>
      </c>
      <c r="B166" s="6" t="s">
        <v>252</v>
      </c>
      <c r="C166" s="6" t="s">
        <v>1844</v>
      </c>
      <c r="D166" s="133">
        <v>18200</v>
      </c>
      <c r="E166" s="134">
        <v>0</v>
      </c>
      <c r="F166" s="134">
        <v>0</v>
      </c>
      <c r="G166" s="134">
        <v>0</v>
      </c>
      <c r="H166" s="134">
        <v>0</v>
      </c>
      <c r="I166" s="134">
        <v>0</v>
      </c>
      <c r="J166" s="134">
        <v>0</v>
      </c>
      <c r="K166" s="134">
        <v>0</v>
      </c>
      <c r="L166" s="134">
        <v>0</v>
      </c>
      <c r="M166" s="134">
        <v>18155</v>
      </c>
      <c r="N166" s="134">
        <v>0</v>
      </c>
      <c r="O166" s="134">
        <v>0</v>
      </c>
      <c r="P166" s="134">
        <v>0</v>
      </c>
      <c r="Q166" s="134" t="s">
        <v>1967</v>
      </c>
    </row>
    <row r="167" spans="1:17" x14ac:dyDescent="0.35">
      <c r="A167" t="str">
        <f>IF(OR(ISBLANK(VLOOKUP(B167,BigMovers!$A$2:$C$226,3,0)),ISNA(VLOOKUP(B167,BigMovers!$A$2:$C$226,3,0))),"",VLOOKUP(B167,BigMovers!$A$2:$C$226,3,0))</f>
        <v/>
      </c>
      <c r="B167" s="4" t="s">
        <v>859</v>
      </c>
      <c r="C167" s="4" t="s">
        <v>1847</v>
      </c>
      <c r="D167" s="131">
        <v>0</v>
      </c>
      <c r="E167" s="132">
        <v>0</v>
      </c>
      <c r="F167" s="132">
        <v>0</v>
      </c>
      <c r="G167" s="132">
        <v>0</v>
      </c>
      <c r="H167" s="132">
        <v>0</v>
      </c>
      <c r="I167" s="132">
        <v>0</v>
      </c>
      <c r="J167" s="132">
        <v>0</v>
      </c>
      <c r="K167" s="132">
        <v>0</v>
      </c>
      <c r="L167" s="132">
        <v>0</v>
      </c>
      <c r="M167" s="132">
        <v>0</v>
      </c>
      <c r="N167" s="132">
        <v>0</v>
      </c>
      <c r="O167" s="132">
        <v>0</v>
      </c>
      <c r="P167" s="132">
        <v>0</v>
      </c>
      <c r="Q167" s="132">
        <v>0</v>
      </c>
    </row>
    <row r="168" spans="1:17" x14ac:dyDescent="0.35">
      <c r="A168" t="str">
        <f>IF(OR(ISBLANK(VLOOKUP(B168,BigMovers!$A$2:$C$226,3,0)),ISNA(VLOOKUP(B168,BigMovers!$A$2:$C$226,3,0))),"",VLOOKUP(B168,BigMovers!$A$2:$C$226,3,0))</f>
        <v/>
      </c>
      <c r="B168" s="6" t="s">
        <v>866</v>
      </c>
      <c r="C168" s="6" t="s">
        <v>1854</v>
      </c>
      <c r="D168" s="133">
        <v>5</v>
      </c>
      <c r="E168" s="134">
        <v>5</v>
      </c>
      <c r="F168" s="134">
        <v>0</v>
      </c>
      <c r="G168" s="134">
        <v>0</v>
      </c>
      <c r="H168" s="134">
        <v>0</v>
      </c>
      <c r="I168" s="134">
        <v>0</v>
      </c>
      <c r="J168" s="134">
        <v>0</v>
      </c>
      <c r="K168" s="134">
        <v>0</v>
      </c>
      <c r="L168" s="134">
        <v>0</v>
      </c>
      <c r="M168" s="134">
        <v>0</v>
      </c>
      <c r="N168" s="134">
        <v>0</v>
      </c>
      <c r="O168" s="134">
        <v>0</v>
      </c>
      <c r="P168" s="134">
        <v>0</v>
      </c>
      <c r="Q168" s="134">
        <v>0</v>
      </c>
    </row>
    <row r="169" spans="1:17" x14ac:dyDescent="0.35">
      <c r="A169" t="str">
        <f>IF(OR(ISBLANK(VLOOKUP(B169,BigMovers!$A$2:$C$226,3,0)),ISNA(VLOOKUP(B169,BigMovers!$A$2:$C$226,3,0))),"",VLOOKUP(B169,BigMovers!$A$2:$C$226,3,0))</f>
        <v/>
      </c>
      <c r="B169" s="8" t="s">
        <v>253</v>
      </c>
      <c r="C169" s="8" t="s">
        <v>254</v>
      </c>
      <c r="D169" s="135">
        <v>85</v>
      </c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>
        <v>0</v>
      </c>
    </row>
    <row r="170" spans="1:17" x14ac:dyDescent="0.35">
      <c r="A170" t="str">
        <f>IF(OR(ISBLANK(VLOOKUP(B170,BigMovers!$A$2:$C$226,3,0)),ISNA(VLOOKUP(B170,BigMovers!$A$2:$C$226,3,0))),"",VLOOKUP(B170,BigMovers!$A$2:$C$226,3,0))</f>
        <v/>
      </c>
      <c r="B170" s="4" t="s">
        <v>366</v>
      </c>
      <c r="C170" s="4" t="s">
        <v>1856</v>
      </c>
      <c r="D170" s="131">
        <v>10</v>
      </c>
      <c r="E170" s="132">
        <v>0</v>
      </c>
      <c r="F170" s="132">
        <v>0</v>
      </c>
      <c r="G170" s="132">
        <v>0</v>
      </c>
      <c r="H170" s="132">
        <v>0</v>
      </c>
      <c r="I170" s="132">
        <v>0</v>
      </c>
      <c r="J170" s="132">
        <v>0</v>
      </c>
      <c r="K170" s="132">
        <v>0</v>
      </c>
      <c r="L170" s="132">
        <v>10</v>
      </c>
      <c r="M170" s="132">
        <v>0</v>
      </c>
      <c r="N170" s="132">
        <v>0</v>
      </c>
      <c r="O170" s="132">
        <v>0</v>
      </c>
      <c r="P170" s="132">
        <v>0</v>
      </c>
      <c r="Q170" s="132">
        <v>0</v>
      </c>
    </row>
    <row r="171" spans="1:17" x14ac:dyDescent="0.35">
      <c r="A171" t="str">
        <f>IF(OR(ISBLANK(VLOOKUP(B171,BigMovers!$A$2:$C$226,3,0)),ISNA(VLOOKUP(B171,BigMovers!$A$2:$C$226,3,0))),"",VLOOKUP(B171,BigMovers!$A$2:$C$226,3,0))</f>
        <v/>
      </c>
      <c r="B171" s="6" t="s">
        <v>255</v>
      </c>
      <c r="C171" s="6" t="s">
        <v>1424</v>
      </c>
      <c r="D171" s="133">
        <v>75</v>
      </c>
      <c r="E171" s="134">
        <v>10</v>
      </c>
      <c r="F171" s="134">
        <v>0</v>
      </c>
      <c r="G171" s="134">
        <v>0</v>
      </c>
      <c r="H171" s="134" t="s">
        <v>1967</v>
      </c>
      <c r="I171" s="134">
        <v>0</v>
      </c>
      <c r="J171" s="134" t="s">
        <v>1967</v>
      </c>
      <c r="K171" s="134" t="s">
        <v>1967</v>
      </c>
      <c r="L171" s="134">
        <v>60</v>
      </c>
      <c r="M171" s="134">
        <v>0</v>
      </c>
      <c r="N171" s="134">
        <v>0</v>
      </c>
      <c r="O171" s="134">
        <v>0</v>
      </c>
      <c r="P171" s="134" t="s">
        <v>1967</v>
      </c>
      <c r="Q171" s="134">
        <v>0</v>
      </c>
    </row>
    <row r="172" spans="1:17" x14ac:dyDescent="0.35">
      <c r="A172" t="str">
        <f>IF(OR(ISBLANK(VLOOKUP(B172,BigMovers!$A$2:$C$226,3,0)),ISNA(VLOOKUP(B172,BigMovers!$A$2:$C$226,3,0))),"",VLOOKUP(B172,BigMovers!$A$2:$C$226,3,0))</f>
        <v/>
      </c>
      <c r="B172" s="8" t="s">
        <v>257</v>
      </c>
      <c r="C172" s="8" t="s">
        <v>1953</v>
      </c>
      <c r="D172" s="135">
        <v>5025</v>
      </c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>
        <v>0</v>
      </c>
    </row>
    <row r="173" spans="1:17" x14ac:dyDescent="0.35">
      <c r="A173" t="str">
        <f>IF(OR(ISBLANK(VLOOKUP(B173,BigMovers!$A$2:$C$226,3,0)),ISNA(VLOOKUP(B173,BigMovers!$A$2:$C$226,3,0))),"",VLOOKUP(B173,BigMovers!$A$2:$C$226,3,0))</f>
        <v/>
      </c>
      <c r="B173" s="4" t="s">
        <v>877</v>
      </c>
      <c r="C173" s="4" t="s">
        <v>1427</v>
      </c>
      <c r="D173" s="131">
        <v>2870</v>
      </c>
      <c r="E173" s="132">
        <v>1565</v>
      </c>
      <c r="F173" s="132" t="s">
        <v>1967</v>
      </c>
      <c r="G173" s="132">
        <v>105</v>
      </c>
      <c r="H173" s="132" t="s">
        <v>1967</v>
      </c>
      <c r="I173" s="132" t="s">
        <v>1967</v>
      </c>
      <c r="J173" s="132">
        <v>245</v>
      </c>
      <c r="K173" s="132">
        <v>700</v>
      </c>
      <c r="L173" s="132" t="s">
        <v>1967</v>
      </c>
      <c r="M173" s="132">
        <v>0</v>
      </c>
      <c r="N173" s="132">
        <v>0</v>
      </c>
      <c r="O173" s="132" t="s">
        <v>1967</v>
      </c>
      <c r="P173" s="132">
        <v>0</v>
      </c>
      <c r="Q173" s="132">
        <v>0</v>
      </c>
    </row>
    <row r="174" spans="1:17" x14ac:dyDescent="0.35">
      <c r="A174" t="str">
        <f>IF(OR(ISBLANK(VLOOKUP(B174,BigMovers!$A$2:$C$226,3,0)),ISNA(VLOOKUP(B174,BigMovers!$A$2:$C$226,3,0))),"",VLOOKUP(B174,BigMovers!$A$2:$C$226,3,0))</f>
        <v/>
      </c>
      <c r="B174" s="6" t="s">
        <v>879</v>
      </c>
      <c r="C174" s="6" t="s">
        <v>1429</v>
      </c>
      <c r="D174" s="133">
        <v>280</v>
      </c>
      <c r="E174" s="134">
        <v>60</v>
      </c>
      <c r="F174" s="134">
        <v>0</v>
      </c>
      <c r="G174" s="134" t="s">
        <v>1967</v>
      </c>
      <c r="H174" s="134">
        <v>175</v>
      </c>
      <c r="I174" s="134">
        <v>10</v>
      </c>
      <c r="J174" s="134">
        <v>0</v>
      </c>
      <c r="K174" s="134">
        <v>25</v>
      </c>
      <c r="L174" s="134">
        <v>0</v>
      </c>
      <c r="M174" s="134">
        <v>0</v>
      </c>
      <c r="N174" s="134">
        <v>0</v>
      </c>
      <c r="O174" s="134">
        <v>0</v>
      </c>
      <c r="P174" s="134">
        <v>0</v>
      </c>
      <c r="Q174" s="134">
        <v>0</v>
      </c>
    </row>
    <row r="175" spans="1:17" x14ac:dyDescent="0.35">
      <c r="A175" t="str">
        <f>IF(OR(ISBLANK(VLOOKUP(B175,BigMovers!$A$2:$C$226,3,0)),ISNA(VLOOKUP(B175,BigMovers!$A$2:$C$226,3,0))),"",VLOOKUP(B175,BigMovers!$A$2:$C$226,3,0))</f>
        <v/>
      </c>
      <c r="B175" s="4" t="s">
        <v>882</v>
      </c>
      <c r="C175" s="4" t="s">
        <v>1860</v>
      </c>
      <c r="D175" s="131">
        <v>5</v>
      </c>
      <c r="E175" s="132">
        <v>0</v>
      </c>
      <c r="F175" s="132">
        <v>0</v>
      </c>
      <c r="G175" s="132">
        <v>0</v>
      </c>
      <c r="H175" s="132">
        <v>0</v>
      </c>
      <c r="I175" s="132">
        <v>0</v>
      </c>
      <c r="J175" s="132">
        <v>0</v>
      </c>
      <c r="K175" s="132">
        <v>0</v>
      </c>
      <c r="L175" s="132">
        <v>0</v>
      </c>
      <c r="M175" s="132">
        <v>0</v>
      </c>
      <c r="N175" s="132">
        <v>0</v>
      </c>
      <c r="O175" s="132">
        <v>0</v>
      </c>
      <c r="P175" s="132">
        <v>0</v>
      </c>
      <c r="Q175" s="132">
        <v>5</v>
      </c>
    </row>
    <row r="176" spans="1:17" x14ac:dyDescent="0.35">
      <c r="A176" t="str">
        <f>IF(OR(ISBLANK(VLOOKUP(B176,BigMovers!$A$2:$C$226,3,0)),ISNA(VLOOKUP(B176,BigMovers!$A$2:$C$226,3,0))),"",VLOOKUP(B176,BigMovers!$A$2:$C$226,3,0))</f>
        <v/>
      </c>
      <c r="B176" s="6" t="s">
        <v>885</v>
      </c>
      <c r="C176" s="6" t="s">
        <v>1863</v>
      </c>
      <c r="D176" s="133">
        <v>585</v>
      </c>
      <c r="E176" s="134">
        <v>0</v>
      </c>
      <c r="F176" s="134">
        <v>0</v>
      </c>
      <c r="G176" s="134">
        <v>0</v>
      </c>
      <c r="H176" s="134">
        <v>0</v>
      </c>
      <c r="I176" s="134">
        <v>0</v>
      </c>
      <c r="J176" s="134">
        <v>0</v>
      </c>
      <c r="K176" s="134">
        <v>0</v>
      </c>
      <c r="L176" s="134">
        <v>0</v>
      </c>
      <c r="M176" s="134">
        <v>585</v>
      </c>
      <c r="N176" s="134">
        <v>0</v>
      </c>
      <c r="O176" s="134">
        <v>0</v>
      </c>
      <c r="P176" s="134">
        <v>0</v>
      </c>
      <c r="Q176" s="134">
        <v>0</v>
      </c>
    </row>
    <row r="177" spans="1:17" x14ac:dyDescent="0.35">
      <c r="A177" t="str">
        <f>IF(OR(ISBLANK(VLOOKUP(B177,BigMovers!$A$2:$C$226,3,0)),ISNA(VLOOKUP(B177,BigMovers!$A$2:$C$226,3,0))),"",VLOOKUP(B177,BigMovers!$A$2:$C$226,3,0))</f>
        <v/>
      </c>
      <c r="B177" s="4" t="s">
        <v>886</v>
      </c>
      <c r="C177" s="4" t="s">
        <v>1436</v>
      </c>
      <c r="D177" s="131">
        <v>490</v>
      </c>
      <c r="E177" s="132">
        <v>120</v>
      </c>
      <c r="F177" s="132">
        <v>0</v>
      </c>
      <c r="G177" s="132">
        <v>15</v>
      </c>
      <c r="H177" s="132">
        <v>195</v>
      </c>
      <c r="I177" s="132">
        <v>25</v>
      </c>
      <c r="J177" s="132">
        <v>0</v>
      </c>
      <c r="K177" s="132">
        <v>35</v>
      </c>
      <c r="L177" s="132">
        <v>75</v>
      </c>
      <c r="M177" s="132">
        <v>0</v>
      </c>
      <c r="N177" s="132">
        <v>0</v>
      </c>
      <c r="O177" s="132">
        <v>0</v>
      </c>
      <c r="P177" s="132">
        <v>0</v>
      </c>
      <c r="Q177" s="132">
        <v>0</v>
      </c>
    </row>
    <row r="178" spans="1:17" x14ac:dyDescent="0.35">
      <c r="A178" t="str">
        <f>IF(OR(ISBLANK(VLOOKUP(B178,BigMovers!$A$2:$C$226,3,0)),ISNA(VLOOKUP(B178,BigMovers!$A$2:$C$226,3,0))),"",VLOOKUP(B178,BigMovers!$A$2:$C$226,3,0))</f>
        <v/>
      </c>
      <c r="B178" s="6" t="s">
        <v>888</v>
      </c>
      <c r="C178" s="6" t="s">
        <v>1438</v>
      </c>
      <c r="D178" s="133">
        <v>35</v>
      </c>
      <c r="E178" s="134">
        <v>10</v>
      </c>
      <c r="F178" s="134">
        <v>0</v>
      </c>
      <c r="G178" s="134">
        <v>5</v>
      </c>
      <c r="H178" s="134">
        <v>15</v>
      </c>
      <c r="I178" s="134" t="s">
        <v>1967</v>
      </c>
      <c r="J178" s="134" t="s">
        <v>1967</v>
      </c>
      <c r="K178" s="134">
        <v>0</v>
      </c>
      <c r="L178" s="134">
        <v>0</v>
      </c>
      <c r="M178" s="134">
        <v>0</v>
      </c>
      <c r="N178" s="134">
        <v>0</v>
      </c>
      <c r="O178" s="134">
        <v>0</v>
      </c>
      <c r="P178" s="134">
        <v>0</v>
      </c>
      <c r="Q178" s="134">
        <v>0</v>
      </c>
    </row>
    <row r="179" spans="1:17" x14ac:dyDescent="0.35">
      <c r="A179" t="str">
        <f>IF(OR(ISBLANK(VLOOKUP(B179,BigMovers!$A$2:$C$226,3,0)),ISNA(VLOOKUP(B179,BigMovers!$A$2:$C$226,3,0))),"",VLOOKUP(B179,BigMovers!$A$2:$C$226,3,0))</f>
        <v/>
      </c>
      <c r="B179" s="4" t="s">
        <v>892</v>
      </c>
      <c r="C179" s="4" t="s">
        <v>1867</v>
      </c>
      <c r="D179" s="131">
        <v>685</v>
      </c>
      <c r="E179" s="132">
        <v>405</v>
      </c>
      <c r="F179" s="132" t="s">
        <v>1967</v>
      </c>
      <c r="G179" s="132">
        <v>30</v>
      </c>
      <c r="H179" s="132">
        <v>105</v>
      </c>
      <c r="I179" s="132" t="s">
        <v>1967</v>
      </c>
      <c r="J179" s="132" t="s">
        <v>1967</v>
      </c>
      <c r="K179" s="132">
        <v>100</v>
      </c>
      <c r="L179" s="132" t="s">
        <v>1967</v>
      </c>
      <c r="M179" s="132">
        <v>0</v>
      </c>
      <c r="N179" s="132">
        <v>0</v>
      </c>
      <c r="O179" s="132">
        <v>0</v>
      </c>
      <c r="P179" s="132">
        <v>0</v>
      </c>
      <c r="Q179" s="132">
        <v>0</v>
      </c>
    </row>
    <row r="180" spans="1:17" x14ac:dyDescent="0.35">
      <c r="A180" t="str">
        <f>IF(OR(ISBLANK(VLOOKUP(B180,BigMovers!$A$2:$C$226,3,0)),ISNA(VLOOKUP(B180,BigMovers!$A$2:$C$226,3,0))),"",VLOOKUP(B180,BigMovers!$A$2:$C$226,3,0))</f>
        <v/>
      </c>
      <c r="B180" s="6" t="s">
        <v>901</v>
      </c>
      <c r="C180" s="6" t="s">
        <v>1871</v>
      </c>
      <c r="D180" s="133">
        <v>75</v>
      </c>
      <c r="E180" s="134">
        <v>0</v>
      </c>
      <c r="F180" s="134">
        <v>0</v>
      </c>
      <c r="G180" s="134">
        <v>0</v>
      </c>
      <c r="H180" s="134">
        <v>0</v>
      </c>
      <c r="I180" s="134">
        <v>0</v>
      </c>
      <c r="J180" s="134">
        <v>0</v>
      </c>
      <c r="K180" s="134">
        <v>0</v>
      </c>
      <c r="L180" s="134">
        <v>0</v>
      </c>
      <c r="M180" s="134">
        <v>75</v>
      </c>
      <c r="N180" s="134">
        <v>0</v>
      </c>
      <c r="O180" s="134">
        <v>0</v>
      </c>
      <c r="P180" s="134">
        <v>0</v>
      </c>
      <c r="Q180" s="134">
        <v>0</v>
      </c>
    </row>
    <row r="181" spans="1:17" x14ac:dyDescent="0.35">
      <c r="A181" t="str">
        <f>IF(OR(ISBLANK(VLOOKUP(B181,BigMovers!$A$2:$C$226,3,0)),ISNA(VLOOKUP(B181,BigMovers!$A$2:$C$226,3,0))),"",VLOOKUP(B181,BigMovers!$A$2:$C$226,3,0))</f>
        <v/>
      </c>
      <c r="B181" s="4" t="s">
        <v>922</v>
      </c>
      <c r="C181" s="4" t="s">
        <v>1881</v>
      </c>
      <c r="D181" s="131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</row>
    <row r="182" spans="1:17" x14ac:dyDescent="0.35">
      <c r="A182" t="str">
        <f>IF(OR(ISBLANK(VLOOKUP(B182,BigMovers!$A$2:$C$226,3,0)),ISNA(VLOOKUP(B182,BigMovers!$A$2:$C$226,3,0))),"",VLOOKUP(B182,BigMovers!$A$2:$C$226,3,0))</f>
        <v/>
      </c>
      <c r="B182" s="6" t="s">
        <v>949</v>
      </c>
      <c r="C182" s="6" t="s">
        <v>1892</v>
      </c>
      <c r="D182" s="133">
        <v>435</v>
      </c>
      <c r="E182" s="134">
        <v>285</v>
      </c>
      <c r="F182" s="134">
        <v>15</v>
      </c>
      <c r="G182" s="134">
        <v>45</v>
      </c>
      <c r="H182" s="134">
        <v>15</v>
      </c>
      <c r="I182" s="134">
        <v>0</v>
      </c>
      <c r="J182" s="134">
        <v>0</v>
      </c>
      <c r="K182" s="134">
        <v>70</v>
      </c>
      <c r="L182" s="134">
        <v>0</v>
      </c>
      <c r="M182" s="134">
        <v>0</v>
      </c>
      <c r="N182" s="134">
        <v>0</v>
      </c>
      <c r="O182" s="134">
        <v>0</v>
      </c>
      <c r="P182" s="134">
        <v>0</v>
      </c>
      <c r="Q182" s="134">
        <v>0</v>
      </c>
    </row>
    <row r="183" spans="1:17" x14ac:dyDescent="0.35">
      <c r="A183" t="str">
        <f>IF(OR(ISBLANK(VLOOKUP(B183,BigMovers!$A$2:$C$226,3,0)),ISNA(VLOOKUP(B183,BigMovers!$A$2:$C$226,3,0))),"",VLOOKUP(B183,BigMovers!$A$2:$C$226,3,0))</f>
        <v/>
      </c>
      <c r="B183" s="4" t="s">
        <v>373</v>
      </c>
      <c r="C183" s="4" t="s">
        <v>374</v>
      </c>
      <c r="D183" s="131">
        <v>10</v>
      </c>
      <c r="E183" s="132">
        <v>0</v>
      </c>
      <c r="F183" s="132">
        <v>0</v>
      </c>
      <c r="G183" s="132">
        <v>0</v>
      </c>
      <c r="H183" s="132">
        <v>0</v>
      </c>
      <c r="I183" s="132">
        <v>0</v>
      </c>
      <c r="J183" s="132">
        <v>0</v>
      </c>
      <c r="K183" s="132">
        <v>0</v>
      </c>
      <c r="L183" s="132">
        <v>0</v>
      </c>
      <c r="M183" s="132">
        <v>0</v>
      </c>
      <c r="N183" s="132">
        <v>0</v>
      </c>
      <c r="O183" s="132">
        <v>0</v>
      </c>
      <c r="P183" s="132">
        <v>0</v>
      </c>
      <c r="Q183" s="132">
        <v>10</v>
      </c>
    </row>
    <row r="184" spans="1:17" x14ac:dyDescent="0.35">
      <c r="A184" t="str">
        <f>IF(OR(ISBLANK(VLOOKUP(B184,BigMovers!$A$2:$C$226,3,0)),ISNA(VLOOKUP(B184,BigMovers!$A$2:$C$226,3,0))),"",VLOOKUP(B184,BigMovers!$A$2:$C$226,3,0))</f>
        <v/>
      </c>
      <c r="B184" s="6" t="s">
        <v>373</v>
      </c>
      <c r="C184" s="6" t="s">
        <v>375</v>
      </c>
      <c r="D184" s="133">
        <v>40</v>
      </c>
      <c r="E184" s="134">
        <v>15</v>
      </c>
      <c r="F184" s="134" t="s">
        <v>1967</v>
      </c>
      <c r="G184" s="134" t="s">
        <v>1967</v>
      </c>
      <c r="H184" s="134">
        <v>20</v>
      </c>
      <c r="I184" s="134">
        <v>0</v>
      </c>
      <c r="J184" s="134" t="s">
        <v>1967</v>
      </c>
      <c r="K184" s="134">
        <v>5</v>
      </c>
      <c r="L184" s="134">
        <v>0</v>
      </c>
      <c r="M184" s="134">
        <v>0</v>
      </c>
      <c r="N184" s="134">
        <v>0</v>
      </c>
      <c r="O184" s="134">
        <v>0</v>
      </c>
      <c r="P184" s="134">
        <v>0</v>
      </c>
      <c r="Q184" s="134">
        <v>0</v>
      </c>
    </row>
    <row r="185" spans="1:17" x14ac:dyDescent="0.35">
      <c r="A185" t="str">
        <f>IF(OR(ISBLANK(VLOOKUP(B185,BigMovers!$A$2:$C$226,3,0)),ISNA(VLOOKUP(B185,BigMovers!$A$2:$C$226,3,0))),"",VLOOKUP(B185,BigMovers!$A$2:$C$226,3,0))</f>
        <v/>
      </c>
      <c r="B185" s="4" t="s">
        <v>373</v>
      </c>
      <c r="C185" s="4" t="s">
        <v>376</v>
      </c>
      <c r="D185" s="131">
        <v>110</v>
      </c>
      <c r="E185" s="132">
        <v>0</v>
      </c>
      <c r="F185" s="132">
        <v>0</v>
      </c>
      <c r="G185" s="132">
        <v>0</v>
      </c>
      <c r="H185" s="132">
        <v>0</v>
      </c>
      <c r="I185" s="132">
        <v>0</v>
      </c>
      <c r="J185" s="132">
        <v>0</v>
      </c>
      <c r="K185" s="132">
        <v>0</v>
      </c>
      <c r="L185" s="132">
        <v>0</v>
      </c>
      <c r="M185" s="132">
        <v>0</v>
      </c>
      <c r="N185" s="132">
        <v>105</v>
      </c>
      <c r="O185" s="132" t="s">
        <v>1967</v>
      </c>
      <c r="P185" s="132" t="s">
        <v>1967</v>
      </c>
      <c r="Q185" s="132">
        <v>0</v>
      </c>
    </row>
    <row r="186" spans="1:17" x14ac:dyDescent="0.35">
      <c r="A186" t="str">
        <f>IF(OR(ISBLANK(VLOOKUP(B186,BigMovers!$A$2:$C$226,3,0)),ISNA(VLOOKUP(B186,BigMovers!$A$2:$C$226,3,0))),"",VLOOKUP(B186,BigMovers!$A$2:$C$226,3,0))</f>
        <v/>
      </c>
      <c r="B186" s="6" t="s">
        <v>373</v>
      </c>
      <c r="C186" s="6" t="s">
        <v>378</v>
      </c>
      <c r="D186" s="133">
        <v>20</v>
      </c>
      <c r="E186" s="134">
        <v>0</v>
      </c>
      <c r="F186" s="134">
        <v>0</v>
      </c>
      <c r="G186" s="134">
        <v>0</v>
      </c>
      <c r="H186" s="134">
        <v>0</v>
      </c>
      <c r="I186" s="134">
        <v>0</v>
      </c>
      <c r="J186" s="134">
        <v>0</v>
      </c>
      <c r="K186" s="134">
        <v>0</v>
      </c>
      <c r="L186" s="134">
        <v>15</v>
      </c>
      <c r="M186" s="134">
        <v>0</v>
      </c>
      <c r="N186" s="134">
        <v>0</v>
      </c>
      <c r="O186" s="134">
        <v>0</v>
      </c>
      <c r="P186" s="134">
        <v>0</v>
      </c>
      <c r="Q186" s="134">
        <v>0</v>
      </c>
    </row>
    <row r="187" spans="1:17" x14ac:dyDescent="0.35">
      <c r="A187" t="str">
        <f>IF(OR(ISBLANK(VLOOKUP(B187,BigMovers!$A$2:$C$226,3,0)),ISNA(VLOOKUP(B187,BigMovers!$A$2:$C$226,3,0))),"",VLOOKUP(B187,BigMovers!$A$2:$C$226,3,0))</f>
        <v/>
      </c>
      <c r="B187" s="4" t="s">
        <v>373</v>
      </c>
      <c r="C187" s="4" t="s">
        <v>382</v>
      </c>
      <c r="D187" s="131">
        <v>80</v>
      </c>
      <c r="E187" s="132">
        <v>0</v>
      </c>
      <c r="F187" s="132">
        <v>0</v>
      </c>
      <c r="G187" s="132">
        <v>0</v>
      </c>
      <c r="H187" s="132">
        <v>0</v>
      </c>
      <c r="I187" s="132">
        <v>0</v>
      </c>
      <c r="J187" s="132" t="s">
        <v>1967</v>
      </c>
      <c r="K187" s="132">
        <v>0</v>
      </c>
      <c r="L187" s="132">
        <v>0</v>
      </c>
      <c r="M187" s="132">
        <v>0</v>
      </c>
      <c r="N187" s="132">
        <v>80</v>
      </c>
      <c r="O187" s="132">
        <v>0</v>
      </c>
      <c r="P187" s="132">
        <v>0</v>
      </c>
      <c r="Q187" s="132">
        <v>0</v>
      </c>
    </row>
    <row r="188" spans="1:17" x14ac:dyDescent="0.35">
      <c r="A188" t="str">
        <f>IF(OR(ISBLANK(VLOOKUP(B188,BigMovers!$A$2:$C$226,3,0)),ISNA(VLOOKUP(B188,BigMovers!$A$2:$C$226,3,0))),"",VLOOKUP(B188,BigMovers!$A$2:$C$226,3,0))</f>
        <v/>
      </c>
      <c r="B188" s="6" t="s">
        <v>373</v>
      </c>
      <c r="C188" s="6" t="s">
        <v>383</v>
      </c>
      <c r="D188" s="133">
        <v>35</v>
      </c>
      <c r="E188" s="134">
        <v>20</v>
      </c>
      <c r="F188" s="134">
        <v>0</v>
      </c>
      <c r="G188" s="134">
        <v>5</v>
      </c>
      <c r="H188" s="134">
        <v>0</v>
      </c>
      <c r="I188" s="134" t="s">
        <v>1967</v>
      </c>
      <c r="J188" s="134">
        <v>0</v>
      </c>
      <c r="K188" s="134">
        <v>10</v>
      </c>
      <c r="L188" s="134">
        <v>0</v>
      </c>
      <c r="M188" s="134">
        <v>0</v>
      </c>
      <c r="N188" s="134">
        <v>0</v>
      </c>
      <c r="O188" s="134" t="s">
        <v>1967</v>
      </c>
      <c r="P188" s="134">
        <v>0</v>
      </c>
      <c r="Q188" s="134">
        <v>0</v>
      </c>
    </row>
    <row r="189" spans="1:17" x14ac:dyDescent="0.35">
      <c r="A189" t="str">
        <f>IF(OR(ISBLANK(VLOOKUP(B189,BigMovers!$A$2:$C$226,3,0)),ISNA(VLOOKUP(B189,BigMovers!$A$2:$C$226,3,0))),"",VLOOKUP(B189,BigMovers!$A$2:$C$226,3,0))</f>
        <v/>
      </c>
      <c r="B189" s="4" t="s">
        <v>373</v>
      </c>
      <c r="C189" s="4" t="s">
        <v>386</v>
      </c>
      <c r="D189" s="131">
        <v>5</v>
      </c>
      <c r="E189" s="132">
        <v>0</v>
      </c>
      <c r="F189" s="132">
        <v>0</v>
      </c>
      <c r="G189" s="132">
        <v>0</v>
      </c>
      <c r="H189" s="132">
        <v>0</v>
      </c>
      <c r="I189" s="132">
        <v>0</v>
      </c>
      <c r="J189" s="132">
        <v>0</v>
      </c>
      <c r="K189" s="132">
        <v>0</v>
      </c>
      <c r="L189" s="132">
        <v>0</v>
      </c>
      <c r="M189" s="132">
        <v>0</v>
      </c>
      <c r="N189" s="132">
        <v>0</v>
      </c>
      <c r="O189" s="132">
        <v>0</v>
      </c>
      <c r="P189" s="132">
        <v>0</v>
      </c>
      <c r="Q189" s="132">
        <v>0</v>
      </c>
    </row>
    <row r="190" spans="1:17" x14ac:dyDescent="0.35">
      <c r="A190" t="str">
        <f>IF(OR(ISBLANK(VLOOKUP(B190,BigMovers!$A$2:$C$226,3,0)),ISNA(VLOOKUP(B190,BigMovers!$A$2:$C$226,3,0))),"",VLOOKUP(B190,BigMovers!$A$2:$C$226,3,0))</f>
        <v/>
      </c>
      <c r="B190" s="6" t="s">
        <v>373</v>
      </c>
      <c r="C190" s="6" t="s">
        <v>1966</v>
      </c>
      <c r="D190" s="133">
        <v>0</v>
      </c>
      <c r="E190" s="134">
        <v>0</v>
      </c>
      <c r="F190" s="134">
        <v>0</v>
      </c>
      <c r="G190" s="134">
        <v>0</v>
      </c>
      <c r="H190" s="134">
        <v>0</v>
      </c>
      <c r="I190" s="134">
        <v>0</v>
      </c>
      <c r="J190" s="134">
        <v>0</v>
      </c>
      <c r="K190" s="134">
        <v>0</v>
      </c>
      <c r="L190" s="134">
        <v>0</v>
      </c>
      <c r="M190" s="134">
        <v>0</v>
      </c>
      <c r="N190" s="134">
        <v>0</v>
      </c>
      <c r="O190" s="134">
        <v>0</v>
      </c>
      <c r="P190" s="134">
        <v>0</v>
      </c>
      <c r="Q190" s="134">
        <v>0</v>
      </c>
    </row>
    <row r="191" spans="1:17" x14ac:dyDescent="0.35">
      <c r="A191" t="str">
        <f>IF(OR(ISBLANK(VLOOKUP(B191,BigMovers!$A$2:$C$226,3,0)),ISNA(VLOOKUP(B191,BigMovers!$A$2:$C$226,3,0))),"",VLOOKUP(B191,BigMovers!$A$2:$C$226,3,0))</f>
        <v/>
      </c>
      <c r="B191" s="4" t="s">
        <v>373</v>
      </c>
      <c r="C191" s="4" t="s">
        <v>1964</v>
      </c>
      <c r="D191" s="131">
        <v>0</v>
      </c>
      <c r="E191" s="132">
        <v>0</v>
      </c>
      <c r="F191" s="132">
        <v>0</v>
      </c>
      <c r="G191" s="132">
        <v>0</v>
      </c>
      <c r="H191" s="132">
        <v>0</v>
      </c>
      <c r="I191" s="132">
        <v>0</v>
      </c>
      <c r="J191" s="132">
        <v>0</v>
      </c>
      <c r="K191" s="132">
        <v>0</v>
      </c>
      <c r="L191" s="132">
        <v>0</v>
      </c>
      <c r="M191" s="132">
        <v>0</v>
      </c>
      <c r="N191" s="132">
        <v>0</v>
      </c>
      <c r="O191" s="132">
        <v>0</v>
      </c>
      <c r="P191" s="132">
        <v>0</v>
      </c>
      <c r="Q191" s="132">
        <v>0</v>
      </c>
    </row>
    <row r="192" spans="1:17" x14ac:dyDescent="0.35">
      <c r="A192" t="str">
        <f>IF(OR(ISBLANK(VLOOKUP(B192,BigMovers!$A$2:$C$226,3,0)),ISNA(VLOOKUP(B192,BigMovers!$A$2:$C$226,3,0))),"",VLOOKUP(B192,BigMovers!$A$2:$C$226,3,0))</f>
        <v/>
      </c>
      <c r="B192" s="6" t="s">
        <v>373</v>
      </c>
      <c r="C192" s="6" t="s">
        <v>1964</v>
      </c>
      <c r="D192" s="133">
        <v>0</v>
      </c>
      <c r="E192" s="134">
        <v>0</v>
      </c>
      <c r="F192" s="134">
        <v>0</v>
      </c>
      <c r="G192" s="134">
        <v>0</v>
      </c>
      <c r="H192" s="134">
        <v>0</v>
      </c>
      <c r="I192" s="134">
        <v>0</v>
      </c>
      <c r="J192" s="134">
        <v>0</v>
      </c>
      <c r="K192" s="134">
        <v>0</v>
      </c>
      <c r="L192" s="134">
        <v>0</v>
      </c>
      <c r="M192" s="134">
        <v>0</v>
      </c>
      <c r="N192" s="134">
        <v>0</v>
      </c>
      <c r="O192" s="134">
        <v>0</v>
      </c>
      <c r="P192" s="134">
        <v>0</v>
      </c>
      <c r="Q192" s="134">
        <v>0</v>
      </c>
    </row>
    <row r="193" spans="2:17" x14ac:dyDescent="0.35">
      <c r="B193" s="153" t="s">
        <v>922</v>
      </c>
      <c r="C193" s="153" t="s">
        <v>1881</v>
      </c>
      <c r="D193" s="154">
        <v>6400</v>
      </c>
      <c r="E193" s="156">
        <v>3325</v>
      </c>
      <c r="F193" s="156" t="s">
        <v>1967</v>
      </c>
      <c r="G193" s="156">
        <v>160</v>
      </c>
      <c r="H193" s="156">
        <v>350</v>
      </c>
      <c r="I193" s="156" t="s">
        <v>1967</v>
      </c>
      <c r="J193" s="156" t="s">
        <v>1967</v>
      </c>
      <c r="K193" s="156">
        <v>1200</v>
      </c>
      <c r="L193" s="156" t="s">
        <v>1967</v>
      </c>
      <c r="M193" s="156">
        <v>855</v>
      </c>
      <c r="N193" s="156">
        <v>335</v>
      </c>
      <c r="O193" s="156" t="s">
        <v>1967</v>
      </c>
      <c r="P193" s="156" t="s">
        <v>1967</v>
      </c>
      <c r="Q193" s="156" t="s">
        <v>1967</v>
      </c>
    </row>
    <row r="194" spans="2:17" x14ac:dyDescent="0.35">
      <c r="B194" s="69"/>
      <c r="C194" s="69"/>
      <c r="D194" s="70"/>
    </row>
    <row r="195" spans="2:17" x14ac:dyDescent="0.35">
      <c r="B195" s="69"/>
      <c r="C195" s="69"/>
      <c r="D195" s="70"/>
    </row>
    <row r="196" spans="2:17" x14ac:dyDescent="0.35">
      <c r="B196" s="69"/>
      <c r="C196" s="69"/>
      <c r="D196" s="70"/>
    </row>
    <row r="197" spans="2:17" x14ac:dyDescent="0.35">
      <c r="B197" s="69"/>
      <c r="C197" s="69"/>
      <c r="D197" s="70"/>
    </row>
    <row r="198" spans="2:17" x14ac:dyDescent="0.35">
      <c r="B198" s="69"/>
      <c r="C198" s="69"/>
      <c r="D198" s="70"/>
    </row>
  </sheetData>
  <conditionalFormatting sqref="C1:C2">
    <cfRule type="cellIs" dxfId="8" priority="3" operator="equal">
      <formula>0</formula>
    </cfRule>
  </conditionalFormatting>
  <conditionalFormatting sqref="D1:O1 D2:L3 E4:P4 D5:Q5">
    <cfRule type="cellIs" dxfId="7" priority="2" operator="equal">
      <formula>0</formula>
    </cfRule>
  </conditionalFormatting>
  <conditionalFormatting sqref="P2">
    <cfRule type="cellIs" dxfId="6" priority="4" operator="equal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6044-EAF5-4385-BD18-431744DB8855}">
  <sheetPr codeName="Sheet1"/>
  <dimension ref="A1:Q198"/>
  <sheetViews>
    <sheetView workbookViewId="0">
      <selection activeCell="H24" sqref="H24"/>
    </sheetView>
  </sheetViews>
  <sheetFormatPr defaultColWidth="10.90625" defaultRowHeight="14.5" x14ac:dyDescent="0.35"/>
  <cols>
    <col min="1" max="1" width="4.7265625" customWidth="1"/>
    <col min="2" max="2" width="13.7265625" customWidth="1"/>
    <col min="3" max="3" width="30.7265625" customWidth="1"/>
    <col min="4" max="16" width="10.7265625" customWidth="1"/>
  </cols>
  <sheetData>
    <row r="1" spans="1:17" ht="65.25" customHeight="1" x14ac:dyDescent="0.3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ht="18" x14ac:dyDescent="0.4">
      <c r="A2" s="11" t="s">
        <v>2085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2"/>
      <c r="N2" s="12"/>
      <c r="O2" s="12"/>
      <c r="P2" s="14"/>
      <c r="Q2" s="12"/>
    </row>
    <row r="3" spans="1:17" ht="27.75" customHeight="1" x14ac:dyDescent="0.35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7" x14ac:dyDescent="0.35">
      <c r="A4" s="1"/>
      <c r="B4" s="74" t="s">
        <v>1519</v>
      </c>
      <c r="C4" s="74" t="s">
        <v>0</v>
      </c>
      <c r="D4" s="80">
        <v>133873.75468650859</v>
      </c>
      <c r="E4" s="78">
        <v>11895.263736599509</v>
      </c>
      <c r="F4" s="78">
        <v>59.425304885590599</v>
      </c>
      <c r="G4" s="79">
        <v>1109.4412062189942</v>
      </c>
      <c r="H4" s="79">
        <v>3527.2756947144817</v>
      </c>
      <c r="I4" s="79">
        <v>2226.6435408907196</v>
      </c>
      <c r="J4" s="79">
        <v>1702.4606965806477</v>
      </c>
      <c r="K4" s="79">
        <v>4271.4428306259351</v>
      </c>
      <c r="L4" s="79">
        <v>1403.7500618701213</v>
      </c>
      <c r="M4" s="79">
        <v>707.59988467573464</v>
      </c>
      <c r="N4" s="79">
        <v>14885.752183309471</v>
      </c>
      <c r="O4" s="79">
        <v>11444.77440071301</v>
      </c>
      <c r="P4" s="79">
        <v>63044.601133574899</v>
      </c>
      <c r="Q4" s="79">
        <v>1250</v>
      </c>
    </row>
    <row r="5" spans="1:17" x14ac:dyDescent="0.35">
      <c r="A5" s="73"/>
      <c r="B5" s="66" t="s">
        <v>1572</v>
      </c>
      <c r="C5" s="67" t="s">
        <v>1575</v>
      </c>
      <c r="D5" s="77">
        <f t="shared" ref="D5:Q5" si="0">SUMIF($A$7:$A$242,"=x",D7:D242)</f>
        <v>14205</v>
      </c>
      <c r="E5" s="77">
        <f t="shared" si="0"/>
        <v>3770</v>
      </c>
      <c r="F5" s="77">
        <f t="shared" si="0"/>
        <v>0</v>
      </c>
      <c r="G5" s="77">
        <f t="shared" si="0"/>
        <v>70</v>
      </c>
      <c r="H5" s="77">
        <f t="shared" si="0"/>
        <v>1250</v>
      </c>
      <c r="I5" s="77">
        <f t="shared" si="0"/>
        <v>5</v>
      </c>
      <c r="J5" s="77">
        <f t="shared" si="0"/>
        <v>0</v>
      </c>
      <c r="K5" s="77">
        <f t="shared" si="0"/>
        <v>990</v>
      </c>
      <c r="L5" s="77">
        <f t="shared" si="0"/>
        <v>1535</v>
      </c>
      <c r="M5" s="77">
        <f t="shared" si="0"/>
        <v>865</v>
      </c>
      <c r="N5" s="77">
        <f t="shared" si="0"/>
        <v>3095</v>
      </c>
      <c r="O5" s="77">
        <f t="shared" si="0"/>
        <v>15</v>
      </c>
      <c r="P5" s="77">
        <f t="shared" si="0"/>
        <v>0</v>
      </c>
      <c r="Q5" s="77">
        <f t="shared" si="0"/>
        <v>1160</v>
      </c>
    </row>
    <row r="6" spans="1:17" x14ac:dyDescent="0.35">
      <c r="A6" s="2"/>
      <c r="B6" s="2" t="s">
        <v>1</v>
      </c>
      <c r="C6" s="2" t="s">
        <v>1950</v>
      </c>
      <c r="D6" s="3">
        <f>SUM(D7:D71)</f>
        <v>56365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3">
        <f>SUM(Q7:Q71)</f>
        <v>46795</v>
      </c>
    </row>
    <row r="7" spans="1:17" x14ac:dyDescent="0.35">
      <c r="A7" t="str">
        <f>IF(OR(ISBLANK(VLOOKUP(B7,BigMovers!$A$2:$C$226,3,0)),ISNA(VLOOKUP(B7,BigMovers!$A$2:$C$226,3,0))),"",VLOOKUP(B7,BigMovers!$A$2:$C$226,3,0))</f>
        <v>x</v>
      </c>
      <c r="B7" s="4" t="s">
        <v>3</v>
      </c>
      <c r="C7" s="4" t="s">
        <v>1581</v>
      </c>
      <c r="D7" s="131">
        <v>750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750</v>
      </c>
    </row>
    <row r="8" spans="1:17" x14ac:dyDescent="0.35">
      <c r="A8" t="str">
        <f>IF(OR(ISBLANK(VLOOKUP(B8,BigMovers!$A$2:$C$226,3,0)),ISNA(VLOOKUP(B8,BigMovers!$A$2:$C$226,3,0))),"",VLOOKUP(B8,BigMovers!$A$2:$C$226,3,0))</f>
        <v>x</v>
      </c>
      <c r="B8" s="6" t="s">
        <v>5</v>
      </c>
      <c r="C8" s="6" t="s">
        <v>1583</v>
      </c>
      <c r="D8" s="133">
        <v>55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 t="s">
        <v>1967</v>
      </c>
      <c r="N8" s="134">
        <v>0</v>
      </c>
      <c r="O8" s="134">
        <v>0</v>
      </c>
      <c r="P8" s="134">
        <v>0</v>
      </c>
      <c r="Q8" s="134">
        <v>25</v>
      </c>
    </row>
    <row r="9" spans="1:17" x14ac:dyDescent="0.35">
      <c r="A9" t="str">
        <f>IF(OR(ISBLANK(VLOOKUP(B9,BigMovers!$A$2:$C$226,3,0)),ISNA(VLOOKUP(B9,BigMovers!$A$2:$C$226,3,0))),"",VLOOKUP(B9,BigMovers!$A$2:$C$226,3,0))</f>
        <v>x</v>
      </c>
      <c r="B9" s="4" t="s">
        <v>295</v>
      </c>
      <c r="C9" s="4" t="s">
        <v>1585</v>
      </c>
      <c r="D9" s="131">
        <v>15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10</v>
      </c>
    </row>
    <row r="10" spans="1:17" x14ac:dyDescent="0.35">
      <c r="A10" t="str">
        <f>IF(OR(ISBLANK(VLOOKUP(B10,BigMovers!$A$2:$C$226,3,0)),ISNA(VLOOKUP(B10,BigMovers!$A$2:$C$226,3,0))),"",VLOOKUP(B10,BigMovers!$A$2:$C$226,3,0))</f>
        <v/>
      </c>
      <c r="B10" s="6" t="s">
        <v>9</v>
      </c>
      <c r="C10" s="6" t="s">
        <v>1586</v>
      </c>
      <c r="D10" s="133">
        <v>28630</v>
      </c>
      <c r="E10" s="134" t="s">
        <v>1967</v>
      </c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28515</v>
      </c>
    </row>
    <row r="11" spans="1:17" x14ac:dyDescent="0.35">
      <c r="A11" t="str">
        <f>IF(OR(ISBLANK(VLOOKUP(B11,BigMovers!$A$2:$C$226,3,0)),ISNA(VLOOKUP(B11,BigMovers!$A$2:$C$226,3,0))),"",VLOOKUP(B11,BigMovers!$A$2:$C$226,3,0))</f>
        <v/>
      </c>
      <c r="B11" s="4" t="s">
        <v>339</v>
      </c>
      <c r="C11" s="4" t="s">
        <v>1588</v>
      </c>
      <c r="D11" s="131">
        <v>5915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5910</v>
      </c>
    </row>
    <row r="12" spans="1:17" x14ac:dyDescent="0.35">
      <c r="A12" t="str">
        <f>IF(OR(ISBLANK(VLOOKUP(B12,BigMovers!$A$2:$C$226,3,0)),ISNA(VLOOKUP(B12,BigMovers!$A$2:$C$226,3,0))),"",VLOOKUP(B12,BigMovers!$A$2:$C$226,3,0))</f>
        <v/>
      </c>
      <c r="B12" s="6" t="s">
        <v>11</v>
      </c>
      <c r="C12" s="6" t="s">
        <v>1590</v>
      </c>
      <c r="D12" s="133">
        <v>1115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1115</v>
      </c>
    </row>
    <row r="13" spans="1:17" x14ac:dyDescent="0.35">
      <c r="A13" t="str">
        <f>IF(OR(ISBLANK(VLOOKUP(B13,BigMovers!$A$2:$C$226,3,0)),ISNA(VLOOKUP(B13,BigMovers!$A$2:$C$226,3,0))),"",VLOOKUP(B13,BigMovers!$A$2:$C$226,3,0))</f>
        <v/>
      </c>
      <c r="B13" s="4" t="s">
        <v>13</v>
      </c>
      <c r="C13" s="4" t="s">
        <v>1593</v>
      </c>
      <c r="D13" s="131">
        <v>15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15</v>
      </c>
      <c r="N13" s="132">
        <v>0</v>
      </c>
      <c r="O13" s="132">
        <v>0</v>
      </c>
      <c r="P13" s="132">
        <v>0</v>
      </c>
      <c r="Q13" s="132">
        <v>0</v>
      </c>
    </row>
    <row r="14" spans="1:17" x14ac:dyDescent="0.35">
      <c r="A14" t="str">
        <f>IF(OR(ISBLANK(VLOOKUP(B14,BigMovers!$A$2:$C$226,3,0)),ISNA(VLOOKUP(B14,BigMovers!$A$2:$C$226,3,0))),"",VLOOKUP(B14,BigMovers!$A$2:$C$226,3,0))</f>
        <v/>
      </c>
      <c r="B14" s="6" t="s">
        <v>14</v>
      </c>
      <c r="C14" s="6" t="s">
        <v>1595</v>
      </c>
      <c r="D14" s="133">
        <v>1040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965</v>
      </c>
      <c r="N14" s="134">
        <v>0</v>
      </c>
      <c r="O14" s="134">
        <v>0</v>
      </c>
      <c r="P14" s="134">
        <v>0</v>
      </c>
      <c r="Q14" s="134">
        <v>0</v>
      </c>
    </row>
    <row r="15" spans="1:17" x14ac:dyDescent="0.35">
      <c r="A15" t="str">
        <f>IF(OR(ISBLANK(VLOOKUP(B15,BigMovers!$A$2:$C$226,3,0)),ISNA(VLOOKUP(B15,BigMovers!$A$2:$C$226,3,0))),"",VLOOKUP(B15,BigMovers!$A$2:$C$226,3,0))</f>
        <v/>
      </c>
      <c r="B15" s="4" t="s">
        <v>16</v>
      </c>
      <c r="C15" s="4" t="s">
        <v>1596</v>
      </c>
      <c r="D15" s="131">
        <v>150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90</v>
      </c>
      <c r="N15" s="132">
        <v>0</v>
      </c>
      <c r="O15" s="132">
        <v>0</v>
      </c>
      <c r="P15" s="132">
        <v>0</v>
      </c>
      <c r="Q15" s="132">
        <v>55</v>
      </c>
    </row>
    <row r="16" spans="1:17" x14ac:dyDescent="0.35">
      <c r="A16" t="str">
        <f>IF(OR(ISBLANK(VLOOKUP(B16,BigMovers!$A$2:$C$226,3,0)),ISNA(VLOOKUP(B16,BigMovers!$A$2:$C$226,3,0))),"",VLOOKUP(B16,BigMovers!$A$2:$C$226,3,0))</f>
        <v/>
      </c>
      <c r="B16" s="6" t="s">
        <v>18</v>
      </c>
      <c r="C16" s="6" t="s">
        <v>1598</v>
      </c>
      <c r="D16" s="133">
        <v>770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770</v>
      </c>
    </row>
    <row r="17" spans="1:17" x14ac:dyDescent="0.35">
      <c r="A17" t="str">
        <f>IF(OR(ISBLANK(VLOOKUP(B17,BigMovers!$A$2:$C$226,3,0)),ISNA(VLOOKUP(B17,BigMovers!$A$2:$C$226,3,0))),"",VLOOKUP(B17,BigMovers!$A$2:$C$226,3,0))</f>
        <v>x</v>
      </c>
      <c r="B17" s="4" t="s">
        <v>497</v>
      </c>
      <c r="C17" s="4" t="s">
        <v>1002</v>
      </c>
      <c r="D17" s="131">
        <v>115</v>
      </c>
      <c r="E17" s="132">
        <v>85</v>
      </c>
      <c r="F17" s="132">
        <v>0</v>
      </c>
      <c r="G17" s="132">
        <v>0</v>
      </c>
      <c r="H17" s="132">
        <v>0</v>
      </c>
      <c r="I17" s="132">
        <v>0</v>
      </c>
      <c r="J17" s="132" t="s">
        <v>1967</v>
      </c>
      <c r="K17" s="132">
        <v>25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</row>
    <row r="18" spans="1:17" x14ac:dyDescent="0.35">
      <c r="A18" t="str">
        <f>IF(OR(ISBLANK(VLOOKUP(B18,BigMovers!$A$2:$C$226,3,0)),ISNA(VLOOKUP(B18,BigMovers!$A$2:$C$226,3,0))),"",VLOOKUP(B18,BigMovers!$A$2:$C$226,3,0))</f>
        <v>x</v>
      </c>
      <c r="B18" s="6" t="s">
        <v>306</v>
      </c>
      <c r="C18" s="6" t="s">
        <v>1003</v>
      </c>
      <c r="D18" s="133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</row>
    <row r="19" spans="1:17" x14ac:dyDescent="0.35">
      <c r="A19" t="str">
        <f>IF(OR(ISBLANK(VLOOKUP(B19,BigMovers!$A$2:$C$226,3,0)),ISNA(VLOOKUP(B19,BigMovers!$A$2:$C$226,3,0))),"",VLOOKUP(B19,BigMovers!$A$2:$C$226,3,0))</f>
        <v>x</v>
      </c>
      <c r="B19" s="4" t="s">
        <v>20</v>
      </c>
      <c r="C19" s="4" t="s">
        <v>1004</v>
      </c>
      <c r="D19" s="131">
        <v>165</v>
      </c>
      <c r="E19" s="132" t="s">
        <v>1967</v>
      </c>
      <c r="F19" s="132">
        <v>0</v>
      </c>
      <c r="G19" s="132">
        <v>0</v>
      </c>
      <c r="H19" s="132" t="s">
        <v>1967</v>
      </c>
      <c r="I19" s="132" t="s">
        <v>1967</v>
      </c>
      <c r="J19" s="132" t="s">
        <v>1967</v>
      </c>
      <c r="K19" s="132" t="s">
        <v>1967</v>
      </c>
      <c r="L19" s="132">
        <v>0</v>
      </c>
      <c r="M19" s="132">
        <v>90</v>
      </c>
      <c r="N19" s="132" t="s">
        <v>1967</v>
      </c>
      <c r="O19" s="132">
        <v>0</v>
      </c>
      <c r="P19" s="132">
        <v>0</v>
      </c>
      <c r="Q19" s="132">
        <v>60</v>
      </c>
    </row>
    <row r="20" spans="1:17" x14ac:dyDescent="0.35">
      <c r="A20" t="str">
        <f>IF(OR(ISBLANK(VLOOKUP(B20,BigMovers!$A$2:$C$226,3,0)),ISNA(VLOOKUP(B20,BigMovers!$A$2:$C$226,3,0))),"",VLOOKUP(B20,BigMovers!$A$2:$C$226,3,0))</f>
        <v>x</v>
      </c>
      <c r="B20" s="6" t="s">
        <v>22</v>
      </c>
      <c r="C20" s="6" t="s">
        <v>1005</v>
      </c>
      <c r="D20" s="133">
        <v>5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</row>
    <row r="21" spans="1:17" x14ac:dyDescent="0.35">
      <c r="A21" t="str">
        <f>IF(OR(ISBLANK(VLOOKUP(B21,BigMovers!$A$2:$C$226,3,0)),ISNA(VLOOKUP(B21,BigMovers!$A$2:$C$226,3,0))),"",VLOOKUP(B21,BigMovers!$A$2:$C$226,3,0))</f>
        <v>x</v>
      </c>
      <c r="B21" s="4" t="s">
        <v>24</v>
      </c>
      <c r="C21" s="4" t="s">
        <v>1012</v>
      </c>
      <c r="D21" s="131">
        <v>105</v>
      </c>
      <c r="E21" s="132">
        <v>45</v>
      </c>
      <c r="F21" s="132">
        <v>0</v>
      </c>
      <c r="G21" s="132">
        <v>0</v>
      </c>
      <c r="H21" s="132">
        <v>5</v>
      </c>
      <c r="I21" s="132" t="s">
        <v>1967</v>
      </c>
      <c r="J21" s="132" t="s">
        <v>1967</v>
      </c>
      <c r="K21" s="132">
        <v>10</v>
      </c>
      <c r="L21" s="132">
        <v>35</v>
      </c>
      <c r="M21" s="132" t="s">
        <v>1967</v>
      </c>
      <c r="N21" s="132">
        <v>0</v>
      </c>
      <c r="O21" s="132">
        <v>0</v>
      </c>
      <c r="P21" s="132">
        <v>0</v>
      </c>
      <c r="Q21" s="132">
        <v>0</v>
      </c>
    </row>
    <row r="22" spans="1:17" x14ac:dyDescent="0.35">
      <c r="A22" t="str">
        <f>IF(OR(ISBLANK(VLOOKUP(B22,BigMovers!$A$2:$C$226,3,0)),ISNA(VLOOKUP(B22,BigMovers!$A$2:$C$226,3,0))),"",VLOOKUP(B22,BigMovers!$A$2:$C$226,3,0))</f>
        <v/>
      </c>
      <c r="B22" s="6" t="s">
        <v>28</v>
      </c>
      <c r="C22" s="6" t="s">
        <v>1014</v>
      </c>
      <c r="D22" s="133">
        <v>10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10</v>
      </c>
    </row>
    <row r="23" spans="1:17" x14ac:dyDescent="0.35">
      <c r="A23" t="str">
        <f>IF(OR(ISBLANK(VLOOKUP(B23,BigMovers!$A$2:$C$226,3,0)),ISNA(VLOOKUP(B23,BigMovers!$A$2:$C$226,3,0))),"",VLOOKUP(B23,BigMovers!$A$2:$C$226,3,0))</f>
        <v>x</v>
      </c>
      <c r="B23" s="4" t="s">
        <v>30</v>
      </c>
      <c r="C23" s="4" t="s">
        <v>1015</v>
      </c>
      <c r="D23" s="131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</row>
    <row r="24" spans="1:17" x14ac:dyDescent="0.35">
      <c r="A24" t="str">
        <f>IF(OR(ISBLANK(VLOOKUP(B24,BigMovers!$A$2:$C$226,3,0)),ISNA(VLOOKUP(B24,BigMovers!$A$2:$C$226,3,0))),"",VLOOKUP(B24,BigMovers!$A$2:$C$226,3,0))</f>
        <v/>
      </c>
      <c r="B24" s="6" t="s">
        <v>32</v>
      </c>
      <c r="C24" s="6" t="s">
        <v>1016</v>
      </c>
      <c r="D24" s="133">
        <v>2185</v>
      </c>
      <c r="E24" s="134">
        <v>1305</v>
      </c>
      <c r="F24" s="134" t="s">
        <v>1967</v>
      </c>
      <c r="G24" s="134" t="s">
        <v>1967</v>
      </c>
      <c r="H24" s="134">
        <v>315</v>
      </c>
      <c r="I24" s="134">
        <v>80</v>
      </c>
      <c r="J24" s="134" t="s">
        <v>1967</v>
      </c>
      <c r="K24" s="134">
        <v>335</v>
      </c>
      <c r="L24" s="134" t="s">
        <v>1967</v>
      </c>
      <c r="M24" s="134">
        <v>0</v>
      </c>
      <c r="N24" s="134" t="s">
        <v>1967</v>
      </c>
      <c r="O24" s="134" t="s">
        <v>1967</v>
      </c>
      <c r="P24" s="134">
        <v>0</v>
      </c>
      <c r="Q24" s="134">
        <v>0</v>
      </c>
    </row>
    <row r="25" spans="1:17" x14ac:dyDescent="0.35">
      <c r="A25" t="str">
        <f>IF(OR(ISBLANK(VLOOKUP(B25,BigMovers!$A$2:$C$226,3,0)),ISNA(VLOOKUP(B25,BigMovers!$A$2:$C$226,3,0))),"",VLOOKUP(B25,BigMovers!$A$2:$C$226,3,0))</f>
        <v>x</v>
      </c>
      <c r="B25" s="4" t="s">
        <v>34</v>
      </c>
      <c r="C25" s="4" t="s">
        <v>1017</v>
      </c>
      <c r="D25" s="131">
        <v>1170</v>
      </c>
      <c r="E25" s="132">
        <v>710</v>
      </c>
      <c r="F25" s="132" t="s">
        <v>1967</v>
      </c>
      <c r="G25" s="132" t="s">
        <v>1967</v>
      </c>
      <c r="H25" s="132">
        <v>65</v>
      </c>
      <c r="I25" s="132" t="s">
        <v>1967</v>
      </c>
      <c r="J25" s="132" t="s">
        <v>1967</v>
      </c>
      <c r="K25" s="132">
        <v>170</v>
      </c>
      <c r="L25" s="132">
        <v>60</v>
      </c>
      <c r="M25" s="132">
        <v>0</v>
      </c>
      <c r="N25" s="132">
        <v>0</v>
      </c>
      <c r="O25" s="132">
        <v>0</v>
      </c>
      <c r="P25" s="132" t="s">
        <v>1967</v>
      </c>
      <c r="Q25" s="132">
        <v>80</v>
      </c>
    </row>
    <row r="26" spans="1:17" x14ac:dyDescent="0.35">
      <c r="A26" t="str">
        <f>IF(OR(ISBLANK(VLOOKUP(B26,BigMovers!$A$2:$C$226,3,0)),ISNA(VLOOKUP(B26,BigMovers!$A$2:$C$226,3,0))),"",VLOOKUP(B26,BigMovers!$A$2:$C$226,3,0))</f>
        <v/>
      </c>
      <c r="B26" s="6" t="s">
        <v>36</v>
      </c>
      <c r="C26" s="6" t="s">
        <v>1021</v>
      </c>
      <c r="D26" s="133">
        <v>10</v>
      </c>
      <c r="E26" s="134">
        <v>5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</row>
    <row r="27" spans="1:17" x14ac:dyDescent="0.35">
      <c r="A27" t="str">
        <f>IF(OR(ISBLANK(VLOOKUP(B27,BigMovers!$A$2:$C$226,3,0)),ISNA(VLOOKUP(B27,BigMovers!$A$2:$C$226,3,0))),"",VLOOKUP(B27,BigMovers!$A$2:$C$226,3,0))</f>
        <v/>
      </c>
      <c r="B27" s="4" t="s">
        <v>1958</v>
      </c>
      <c r="C27" s="4" t="s">
        <v>1959</v>
      </c>
      <c r="D27" s="131">
        <v>370</v>
      </c>
      <c r="E27" s="132">
        <v>245</v>
      </c>
      <c r="F27" s="132">
        <v>0</v>
      </c>
      <c r="G27" s="132" t="s">
        <v>1967</v>
      </c>
      <c r="H27" s="132">
        <v>30</v>
      </c>
      <c r="I27" s="132">
        <v>25</v>
      </c>
      <c r="J27" s="132" t="s">
        <v>1967</v>
      </c>
      <c r="K27" s="132">
        <v>55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</row>
    <row r="28" spans="1:17" x14ac:dyDescent="0.35">
      <c r="A28" t="str">
        <f>IF(OR(ISBLANK(VLOOKUP(B28,BigMovers!$A$2:$C$226,3,0)),ISNA(VLOOKUP(B28,BigMovers!$A$2:$C$226,3,0))),"",VLOOKUP(B28,BigMovers!$A$2:$C$226,3,0))</f>
        <v>x</v>
      </c>
      <c r="B28" s="6" t="s">
        <v>38</v>
      </c>
      <c r="C28" s="6" t="s">
        <v>1606</v>
      </c>
      <c r="D28" s="133">
        <v>240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150</v>
      </c>
      <c r="N28" s="134">
        <v>0</v>
      </c>
      <c r="O28" s="134">
        <v>0</v>
      </c>
      <c r="P28" s="134">
        <v>0</v>
      </c>
      <c r="Q28" s="134">
        <v>85</v>
      </c>
    </row>
    <row r="29" spans="1:17" x14ac:dyDescent="0.35">
      <c r="A29" t="str">
        <f>IF(OR(ISBLANK(VLOOKUP(B29,BigMovers!$A$2:$C$226,3,0)),ISNA(VLOOKUP(B29,BigMovers!$A$2:$C$226,3,0))),"",VLOOKUP(B29,BigMovers!$A$2:$C$226,3,0))</f>
        <v/>
      </c>
      <c r="B29" s="4" t="s">
        <v>40</v>
      </c>
      <c r="C29" s="4" t="s">
        <v>1607</v>
      </c>
      <c r="D29" s="131">
        <v>270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270</v>
      </c>
    </row>
    <row r="30" spans="1:17" x14ac:dyDescent="0.35">
      <c r="A30" t="str">
        <f>IF(OR(ISBLANK(VLOOKUP(B30,BigMovers!$A$2:$C$226,3,0)),ISNA(VLOOKUP(B30,BigMovers!$A$2:$C$226,3,0))),"",VLOOKUP(B30,BigMovers!$A$2:$C$226,3,0))</f>
        <v/>
      </c>
      <c r="B30" s="6" t="s">
        <v>42</v>
      </c>
      <c r="C30" s="6" t="s">
        <v>1026</v>
      </c>
      <c r="D30" s="133">
        <v>5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5</v>
      </c>
    </row>
    <row r="31" spans="1:17" x14ac:dyDescent="0.35">
      <c r="A31" t="str">
        <f>IF(OR(ISBLANK(VLOOKUP(B31,BigMovers!$A$2:$C$226,3,0)),ISNA(VLOOKUP(B31,BigMovers!$A$2:$C$226,3,0))),"",VLOOKUP(B31,BigMovers!$A$2:$C$226,3,0))</f>
        <v/>
      </c>
      <c r="B31" s="4" t="s">
        <v>44</v>
      </c>
      <c r="C31" s="4" t="s">
        <v>1609</v>
      </c>
      <c r="D31" s="131">
        <v>205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200</v>
      </c>
    </row>
    <row r="32" spans="1:17" x14ac:dyDescent="0.35">
      <c r="A32" t="str">
        <f>IF(OR(ISBLANK(VLOOKUP(B32,BigMovers!$A$2:$C$226,3,0)),ISNA(VLOOKUP(B32,BigMovers!$A$2:$C$226,3,0))),"",VLOOKUP(B32,BigMovers!$A$2:$C$226,3,0))</f>
        <v/>
      </c>
      <c r="B32" s="6" t="s">
        <v>46</v>
      </c>
      <c r="C32" s="6" t="s">
        <v>1611</v>
      </c>
      <c r="D32" s="133">
        <v>10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</row>
    <row r="33" spans="1:17" x14ac:dyDescent="0.35">
      <c r="A33" t="str">
        <f>IF(OR(ISBLANK(VLOOKUP(B33,BigMovers!$A$2:$C$226,3,0)),ISNA(VLOOKUP(B33,BigMovers!$A$2:$C$226,3,0))),"",VLOOKUP(B33,BigMovers!$A$2:$C$226,3,0))</f>
        <v/>
      </c>
      <c r="B33" s="4" t="s">
        <v>520</v>
      </c>
      <c r="C33" s="4" t="s">
        <v>1614</v>
      </c>
      <c r="D33" s="131">
        <v>10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10</v>
      </c>
    </row>
    <row r="34" spans="1:17" x14ac:dyDescent="0.35">
      <c r="A34" t="str">
        <f>IF(OR(ISBLANK(VLOOKUP(B34,BigMovers!$A$2:$C$226,3,0)),ISNA(VLOOKUP(B34,BigMovers!$A$2:$C$226,3,0))),"",VLOOKUP(B34,BigMovers!$A$2:$C$226,3,0))</f>
        <v/>
      </c>
      <c r="B34" s="6" t="s">
        <v>341</v>
      </c>
      <c r="C34" s="6" t="s">
        <v>1631</v>
      </c>
      <c r="D34" s="133">
        <v>0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</row>
    <row r="35" spans="1:17" x14ac:dyDescent="0.35">
      <c r="A35" t="str">
        <f>IF(OR(ISBLANK(VLOOKUP(B35,BigMovers!$A$2:$C$226,3,0)),ISNA(VLOOKUP(B35,BigMovers!$A$2:$C$226,3,0))),"",VLOOKUP(B35,BigMovers!$A$2:$C$226,3,0))</f>
        <v/>
      </c>
      <c r="B35" s="4" t="s">
        <v>48</v>
      </c>
      <c r="C35" s="4" t="s">
        <v>1069</v>
      </c>
      <c r="D35" s="131">
        <v>65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 t="s">
        <v>1967</v>
      </c>
      <c r="N35" s="132">
        <v>0</v>
      </c>
      <c r="O35" s="132">
        <v>0</v>
      </c>
      <c r="P35" s="132">
        <v>0</v>
      </c>
      <c r="Q35" s="132">
        <v>60</v>
      </c>
    </row>
    <row r="36" spans="1:17" x14ac:dyDescent="0.35">
      <c r="A36" t="str">
        <f>IF(OR(ISBLANK(VLOOKUP(B36,BigMovers!$A$2:$C$226,3,0)),ISNA(VLOOKUP(B36,BigMovers!$A$2:$C$226,3,0))),"",VLOOKUP(B36,BigMovers!$A$2:$C$226,3,0))</f>
        <v/>
      </c>
      <c r="B36" s="6" t="s">
        <v>343</v>
      </c>
      <c r="C36" s="6" t="s">
        <v>1641</v>
      </c>
      <c r="D36" s="133">
        <v>15</v>
      </c>
      <c r="E36" s="134">
        <v>5</v>
      </c>
      <c r="F36" s="134">
        <v>0</v>
      </c>
      <c r="G36" s="134">
        <v>0</v>
      </c>
      <c r="H36" s="134" t="s">
        <v>1967</v>
      </c>
      <c r="I36" s="134">
        <v>0</v>
      </c>
      <c r="J36" s="134" t="s">
        <v>1967</v>
      </c>
      <c r="K36" s="134" t="s">
        <v>1967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10</v>
      </c>
    </row>
    <row r="37" spans="1:17" x14ac:dyDescent="0.35">
      <c r="A37" t="str">
        <f>IF(OR(ISBLANK(VLOOKUP(B37,BigMovers!$A$2:$C$226,3,0)),ISNA(VLOOKUP(B37,BigMovers!$A$2:$C$226,3,0))),"",VLOOKUP(B37,BigMovers!$A$2:$C$226,3,0))</f>
        <v>x</v>
      </c>
      <c r="B37" s="4" t="s">
        <v>50</v>
      </c>
      <c r="C37" s="4" t="s">
        <v>1072</v>
      </c>
      <c r="D37" s="131">
        <v>165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95</v>
      </c>
      <c r="N37" s="132">
        <v>0</v>
      </c>
      <c r="O37" s="132">
        <v>0</v>
      </c>
      <c r="P37" s="132">
        <v>0</v>
      </c>
      <c r="Q37" s="132">
        <v>60</v>
      </c>
    </row>
    <row r="38" spans="1:17" x14ac:dyDescent="0.35">
      <c r="A38" t="str">
        <f>IF(OR(ISBLANK(VLOOKUP(B38,BigMovers!$A$2:$C$226,3,0)),ISNA(VLOOKUP(B38,BigMovers!$A$2:$C$226,3,0))),"",VLOOKUP(B38,BigMovers!$A$2:$C$226,3,0))</f>
        <v>x</v>
      </c>
      <c r="B38" s="6" t="s">
        <v>52</v>
      </c>
      <c r="C38" s="6" t="s">
        <v>1073</v>
      </c>
      <c r="D38" s="133">
        <v>90</v>
      </c>
      <c r="E38" s="134">
        <v>65</v>
      </c>
      <c r="F38" s="134">
        <v>0</v>
      </c>
      <c r="G38" s="134" t="s">
        <v>1967</v>
      </c>
      <c r="H38" s="134" t="s">
        <v>1967</v>
      </c>
      <c r="I38" s="134">
        <v>0</v>
      </c>
      <c r="J38" s="134">
        <v>0</v>
      </c>
      <c r="K38" s="134">
        <v>25</v>
      </c>
      <c r="L38" s="134">
        <v>0</v>
      </c>
      <c r="M38" s="134">
        <v>0</v>
      </c>
      <c r="N38" s="134">
        <v>0</v>
      </c>
      <c r="O38" s="134">
        <v>0</v>
      </c>
      <c r="P38" s="134">
        <v>0</v>
      </c>
      <c r="Q38" s="134">
        <v>0</v>
      </c>
    </row>
    <row r="39" spans="1:17" x14ac:dyDescent="0.35">
      <c r="A39" t="str">
        <f>IF(OR(ISBLANK(VLOOKUP(B39,BigMovers!$A$2:$C$226,3,0)),ISNA(VLOOKUP(B39,BigMovers!$A$2:$C$226,3,0))),"",VLOOKUP(B39,BigMovers!$A$2:$C$226,3,0))</f>
        <v/>
      </c>
      <c r="B39" s="4" t="s">
        <v>54</v>
      </c>
      <c r="C39" s="4" t="s">
        <v>1642</v>
      </c>
      <c r="D39" s="131">
        <v>280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220</v>
      </c>
      <c r="N39" s="132">
        <v>0</v>
      </c>
      <c r="O39" s="132">
        <v>0</v>
      </c>
      <c r="P39" s="132">
        <v>0</v>
      </c>
      <c r="Q39" s="132">
        <v>50</v>
      </c>
    </row>
    <row r="40" spans="1:17" x14ac:dyDescent="0.35">
      <c r="A40" t="str">
        <f>IF(OR(ISBLANK(VLOOKUP(B40,BigMovers!$A$2:$C$226,3,0)),ISNA(VLOOKUP(B40,BigMovers!$A$2:$C$226,3,0))),"",VLOOKUP(B40,BigMovers!$A$2:$C$226,3,0))</f>
        <v>x</v>
      </c>
      <c r="B40" s="6" t="s">
        <v>344</v>
      </c>
      <c r="C40" s="6" t="s">
        <v>1078</v>
      </c>
      <c r="D40" s="133">
        <v>90</v>
      </c>
      <c r="E40" s="134">
        <v>50</v>
      </c>
      <c r="F40" s="134">
        <v>0</v>
      </c>
      <c r="G40" s="134" t="s">
        <v>1967</v>
      </c>
      <c r="H40" s="134">
        <v>15</v>
      </c>
      <c r="I40" s="134" t="s">
        <v>1967</v>
      </c>
      <c r="J40" s="134" t="s">
        <v>1967</v>
      </c>
      <c r="K40" s="134">
        <v>15</v>
      </c>
      <c r="L40" s="134">
        <v>0</v>
      </c>
      <c r="M40" s="134">
        <v>0</v>
      </c>
      <c r="N40" s="134" t="s">
        <v>1967</v>
      </c>
      <c r="O40" s="134">
        <v>0</v>
      </c>
      <c r="P40" s="134">
        <v>0</v>
      </c>
      <c r="Q40" s="134">
        <v>0</v>
      </c>
    </row>
    <row r="41" spans="1:17" x14ac:dyDescent="0.35">
      <c r="A41" t="str">
        <f>IF(OR(ISBLANK(VLOOKUP(B41,BigMovers!$A$2:$C$226,3,0)),ISNA(VLOOKUP(B41,BigMovers!$A$2:$C$226,3,0))),"",VLOOKUP(B41,BigMovers!$A$2:$C$226,3,0))</f>
        <v/>
      </c>
      <c r="B41" s="4" t="s">
        <v>345</v>
      </c>
      <c r="C41" s="4" t="s">
        <v>1081</v>
      </c>
      <c r="D41" s="131">
        <v>165</v>
      </c>
      <c r="E41" s="132">
        <v>20</v>
      </c>
      <c r="F41" s="132">
        <v>0</v>
      </c>
      <c r="G41" s="132">
        <v>0</v>
      </c>
      <c r="H41" s="132">
        <v>5</v>
      </c>
      <c r="I41" s="132" t="s">
        <v>1967</v>
      </c>
      <c r="J41" s="132" t="s">
        <v>1967</v>
      </c>
      <c r="K41" s="132">
        <v>15</v>
      </c>
      <c r="L41" s="132">
        <v>45</v>
      </c>
      <c r="M41" s="132">
        <v>0</v>
      </c>
      <c r="N41" s="132">
        <v>0</v>
      </c>
      <c r="O41" s="132">
        <v>0</v>
      </c>
      <c r="P41" s="132">
        <v>0</v>
      </c>
      <c r="Q41" s="132">
        <v>80</v>
      </c>
    </row>
    <row r="42" spans="1:17" x14ac:dyDescent="0.35">
      <c r="A42" t="str">
        <f>IF(OR(ISBLANK(VLOOKUP(B42,BigMovers!$A$2:$C$226,3,0)),ISNA(VLOOKUP(B42,BigMovers!$A$2:$C$226,3,0))),"",VLOOKUP(B42,BigMovers!$A$2:$C$226,3,0))</f>
        <v/>
      </c>
      <c r="B42" s="6" t="s">
        <v>56</v>
      </c>
      <c r="C42" s="6" t="s">
        <v>1646</v>
      </c>
      <c r="D42" s="133">
        <v>50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40</v>
      </c>
      <c r="M42" s="134">
        <v>0</v>
      </c>
      <c r="N42" s="134">
        <v>0</v>
      </c>
      <c r="O42" s="134">
        <v>0</v>
      </c>
      <c r="P42" s="134">
        <v>0</v>
      </c>
      <c r="Q42" s="134">
        <v>10</v>
      </c>
    </row>
    <row r="43" spans="1:17" x14ac:dyDescent="0.35">
      <c r="A43" t="str">
        <f>IF(OR(ISBLANK(VLOOKUP(B43,BigMovers!$A$2:$C$226,3,0)),ISNA(VLOOKUP(B43,BigMovers!$A$2:$C$226,3,0))),"",VLOOKUP(B43,BigMovers!$A$2:$C$226,3,0))</f>
        <v/>
      </c>
      <c r="B43" s="4" t="s">
        <v>57</v>
      </c>
      <c r="C43" s="4" t="s">
        <v>1944</v>
      </c>
      <c r="D43" s="131">
        <v>100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100</v>
      </c>
    </row>
    <row r="44" spans="1:17" x14ac:dyDescent="0.35">
      <c r="A44" t="str">
        <f>IF(OR(ISBLANK(VLOOKUP(B44,BigMovers!$A$2:$C$226,3,0)),ISNA(VLOOKUP(B44,BigMovers!$A$2:$C$226,3,0))),"",VLOOKUP(B44,BigMovers!$A$2:$C$226,3,0))</f>
        <v/>
      </c>
      <c r="B44" s="6" t="s">
        <v>346</v>
      </c>
      <c r="C44" s="6" t="s">
        <v>347</v>
      </c>
      <c r="D44" s="133">
        <v>230</v>
      </c>
      <c r="E44" s="134">
        <v>0</v>
      </c>
      <c r="F44" s="134">
        <v>0</v>
      </c>
      <c r="G44" s="134">
        <v>0</v>
      </c>
      <c r="H44" s="134">
        <v>0</v>
      </c>
      <c r="I44" s="134">
        <v>5</v>
      </c>
      <c r="J44" s="134">
        <v>0</v>
      </c>
      <c r="K44" s="134">
        <v>0</v>
      </c>
      <c r="L44" s="134">
        <v>0</v>
      </c>
      <c r="M44" s="134">
        <v>210</v>
      </c>
      <c r="N44" s="134">
        <v>0</v>
      </c>
      <c r="O44" s="134">
        <v>5</v>
      </c>
      <c r="P44" s="134">
        <v>0</v>
      </c>
      <c r="Q44" s="134">
        <v>0</v>
      </c>
    </row>
    <row r="45" spans="1:17" x14ac:dyDescent="0.35">
      <c r="A45" t="str">
        <f>IF(OR(ISBLANK(VLOOKUP(B45,BigMovers!$A$2:$C$226,3,0)),ISNA(VLOOKUP(B45,BigMovers!$A$2:$C$226,3,0))),"",VLOOKUP(B45,BigMovers!$A$2:$C$226,3,0))</f>
        <v/>
      </c>
      <c r="B45" s="4" t="s">
        <v>60</v>
      </c>
      <c r="C45" s="4" t="s">
        <v>1649</v>
      </c>
      <c r="D45" s="131">
        <v>335</v>
      </c>
      <c r="E45" s="132">
        <v>230</v>
      </c>
      <c r="F45" s="132" t="s">
        <v>1967</v>
      </c>
      <c r="G45" s="132" t="s">
        <v>1967</v>
      </c>
      <c r="H45" s="132">
        <v>35</v>
      </c>
      <c r="I45" s="132">
        <v>15</v>
      </c>
      <c r="J45" s="132" t="s">
        <v>1967</v>
      </c>
      <c r="K45" s="132">
        <v>50</v>
      </c>
      <c r="L45" s="132">
        <v>0</v>
      </c>
      <c r="M45" s="132">
        <v>0</v>
      </c>
      <c r="N45" s="132" t="s">
        <v>1967</v>
      </c>
      <c r="O45" s="132">
        <v>0</v>
      </c>
      <c r="P45" s="132">
        <v>0</v>
      </c>
      <c r="Q45" s="132">
        <v>0</v>
      </c>
    </row>
    <row r="46" spans="1:17" x14ac:dyDescent="0.35">
      <c r="A46" t="str">
        <f>IF(OR(ISBLANK(VLOOKUP(B46,BigMovers!$A$2:$C$226,3,0)),ISNA(VLOOKUP(B46,BigMovers!$A$2:$C$226,3,0))),"",VLOOKUP(B46,BigMovers!$A$2:$C$226,3,0))</f>
        <v>x</v>
      </c>
      <c r="B46" s="6" t="s">
        <v>65</v>
      </c>
      <c r="C46" s="6" t="s">
        <v>1090</v>
      </c>
      <c r="D46" s="133">
        <v>0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134">
        <v>0</v>
      </c>
    </row>
    <row r="47" spans="1:17" x14ac:dyDescent="0.35">
      <c r="A47" t="str">
        <f>IF(OR(ISBLANK(VLOOKUP(B47,BigMovers!$A$2:$C$226,3,0)),ISNA(VLOOKUP(B47,BigMovers!$A$2:$C$226,3,0))),"",VLOOKUP(B47,BigMovers!$A$2:$C$226,3,0))</f>
        <v/>
      </c>
      <c r="B47" s="4" t="s">
        <v>67</v>
      </c>
      <c r="C47" s="4" t="s">
        <v>1091</v>
      </c>
      <c r="D47" s="131">
        <v>230</v>
      </c>
      <c r="E47" s="132">
        <v>105</v>
      </c>
      <c r="F47" s="132">
        <v>0</v>
      </c>
      <c r="G47" s="132" t="s">
        <v>1967</v>
      </c>
      <c r="H47" s="132">
        <v>20</v>
      </c>
      <c r="I47" s="132">
        <v>10</v>
      </c>
      <c r="J47" s="132" t="s">
        <v>1967</v>
      </c>
      <c r="K47" s="132">
        <v>20</v>
      </c>
      <c r="L47" s="132">
        <v>0</v>
      </c>
      <c r="M47" s="132" t="s">
        <v>1967</v>
      </c>
      <c r="N47" s="132">
        <v>0</v>
      </c>
      <c r="O47" s="132">
        <v>0</v>
      </c>
      <c r="P47" s="132">
        <v>0</v>
      </c>
      <c r="Q47" s="132">
        <v>60</v>
      </c>
    </row>
    <row r="48" spans="1:17" x14ac:dyDescent="0.35">
      <c r="A48" t="str">
        <f>IF(OR(ISBLANK(VLOOKUP(B48,BigMovers!$A$2:$C$226,3,0)),ISNA(VLOOKUP(B48,BigMovers!$A$2:$C$226,3,0))),"",VLOOKUP(B48,BigMovers!$A$2:$C$226,3,0))</f>
        <v>x</v>
      </c>
      <c r="B48" s="6" t="s">
        <v>69</v>
      </c>
      <c r="C48" s="6" t="s">
        <v>1094</v>
      </c>
      <c r="D48" s="133">
        <v>10</v>
      </c>
      <c r="E48" s="134">
        <v>5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</row>
    <row r="49" spans="1:17" x14ac:dyDescent="0.35">
      <c r="A49" t="str">
        <f>IF(OR(ISBLANK(VLOOKUP(B49,BigMovers!$A$2:$C$226,3,0)),ISNA(VLOOKUP(B49,BigMovers!$A$2:$C$226,3,0))),"",VLOOKUP(B49,BigMovers!$A$2:$C$226,3,0))</f>
        <v/>
      </c>
      <c r="B49" s="4" t="s">
        <v>70</v>
      </c>
      <c r="C49" s="4" t="s">
        <v>1097</v>
      </c>
      <c r="D49" s="131">
        <v>95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95</v>
      </c>
      <c r="N49" s="132">
        <v>0</v>
      </c>
      <c r="O49" s="132">
        <v>0</v>
      </c>
      <c r="P49" s="132">
        <v>0</v>
      </c>
      <c r="Q49" s="132">
        <v>0</v>
      </c>
    </row>
    <row r="50" spans="1:17" x14ac:dyDescent="0.35">
      <c r="A50" t="str">
        <f>IF(OR(ISBLANK(VLOOKUP(B50,BigMovers!$A$2:$C$226,3,0)),ISNA(VLOOKUP(B50,BigMovers!$A$2:$C$226,3,0))),"",VLOOKUP(B50,BigMovers!$A$2:$C$226,3,0))</f>
        <v/>
      </c>
      <c r="B50" s="6" t="s">
        <v>72</v>
      </c>
      <c r="C50" s="6" t="s">
        <v>1099</v>
      </c>
      <c r="D50" s="133">
        <v>1435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1435</v>
      </c>
    </row>
    <row r="51" spans="1:17" x14ac:dyDescent="0.35">
      <c r="A51" t="str">
        <f>IF(OR(ISBLANK(VLOOKUP(B51,BigMovers!$A$2:$C$226,3,0)),ISNA(VLOOKUP(B51,BigMovers!$A$2:$C$226,3,0))),"",VLOOKUP(B51,BigMovers!$A$2:$C$226,3,0))</f>
        <v/>
      </c>
      <c r="B51" s="4" t="s">
        <v>1960</v>
      </c>
      <c r="C51" s="4" t="s">
        <v>1961</v>
      </c>
      <c r="D51" s="131">
        <v>40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5</v>
      </c>
      <c r="N51" s="132">
        <v>0</v>
      </c>
      <c r="O51" s="132">
        <v>0</v>
      </c>
      <c r="P51" s="132">
        <v>0</v>
      </c>
      <c r="Q51" s="132">
        <v>35</v>
      </c>
    </row>
    <row r="52" spans="1:17" x14ac:dyDescent="0.35">
      <c r="A52" t="str">
        <f>IF(OR(ISBLANK(VLOOKUP(B52,BigMovers!$A$2:$C$226,3,0)),ISNA(VLOOKUP(B52,BigMovers!$A$2:$C$226,3,0))),"",VLOOKUP(B52,BigMovers!$A$2:$C$226,3,0))</f>
        <v>x</v>
      </c>
      <c r="B52" s="6" t="s">
        <v>73</v>
      </c>
      <c r="C52" s="6" t="s">
        <v>1103</v>
      </c>
      <c r="D52" s="133">
        <v>55</v>
      </c>
      <c r="E52" s="134">
        <v>10</v>
      </c>
      <c r="F52" s="134">
        <v>0</v>
      </c>
      <c r="G52" s="134">
        <v>0</v>
      </c>
      <c r="H52" s="134" t="s">
        <v>1967</v>
      </c>
      <c r="I52" s="134" t="s">
        <v>1967</v>
      </c>
      <c r="J52" s="134" t="s">
        <v>1967</v>
      </c>
      <c r="K52" s="134" t="s">
        <v>1967</v>
      </c>
      <c r="L52" s="134">
        <v>0</v>
      </c>
      <c r="M52" s="134">
        <v>0</v>
      </c>
      <c r="N52" s="134" t="s">
        <v>1967</v>
      </c>
      <c r="O52" s="134">
        <v>0</v>
      </c>
      <c r="P52" s="134">
        <v>0</v>
      </c>
      <c r="Q52" s="134">
        <v>35</v>
      </c>
    </row>
    <row r="53" spans="1:17" x14ac:dyDescent="0.35">
      <c r="A53" t="str">
        <f>IF(OR(ISBLANK(VLOOKUP(B53,BigMovers!$A$2:$C$226,3,0)),ISNA(VLOOKUP(B53,BigMovers!$A$2:$C$226,3,0))),"",VLOOKUP(B53,BigMovers!$A$2:$C$226,3,0))</f>
        <v/>
      </c>
      <c r="B53" s="4" t="s">
        <v>348</v>
      </c>
      <c r="C53" s="4" t="s">
        <v>1104</v>
      </c>
      <c r="D53" s="131">
        <v>80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</row>
    <row r="54" spans="1:17" x14ac:dyDescent="0.35">
      <c r="A54" t="str">
        <f>IF(OR(ISBLANK(VLOOKUP(B54,BigMovers!$A$2:$C$226,3,0)),ISNA(VLOOKUP(B54,BigMovers!$A$2:$C$226,3,0))),"",VLOOKUP(B54,BigMovers!$A$2:$C$226,3,0))</f>
        <v/>
      </c>
      <c r="B54" s="6" t="s">
        <v>75</v>
      </c>
      <c r="C54" s="6" t="s">
        <v>1105</v>
      </c>
      <c r="D54" s="133">
        <v>5980</v>
      </c>
      <c r="E54" s="134">
        <v>260</v>
      </c>
      <c r="F54" s="134" t="s">
        <v>1967</v>
      </c>
      <c r="G54" s="134">
        <v>0</v>
      </c>
      <c r="H54" s="134" t="s">
        <v>1967</v>
      </c>
      <c r="I54" s="134" t="s">
        <v>1967</v>
      </c>
      <c r="J54" s="134" t="s">
        <v>1967</v>
      </c>
      <c r="K54" s="134" t="s">
        <v>1967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134">
        <v>5650</v>
      </c>
    </row>
    <row r="55" spans="1:17" x14ac:dyDescent="0.35">
      <c r="A55" t="str">
        <f>IF(OR(ISBLANK(VLOOKUP(B55,BigMovers!$A$2:$C$226,3,0)),ISNA(VLOOKUP(B55,BigMovers!$A$2:$C$226,3,0))),"",VLOOKUP(B55,BigMovers!$A$2:$C$226,3,0))</f>
        <v>x</v>
      </c>
      <c r="B55" s="4" t="s">
        <v>77</v>
      </c>
      <c r="C55" s="4" t="s">
        <v>1107</v>
      </c>
      <c r="D55" s="131">
        <v>65</v>
      </c>
      <c r="E55" s="132" t="s">
        <v>1967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55</v>
      </c>
    </row>
    <row r="56" spans="1:17" x14ac:dyDescent="0.35">
      <c r="A56" t="str">
        <f>IF(OR(ISBLANK(VLOOKUP(B56,BigMovers!$A$2:$C$226,3,0)),ISNA(VLOOKUP(B56,BigMovers!$A$2:$C$226,3,0))),"",VLOOKUP(B56,BigMovers!$A$2:$C$226,3,0))</f>
        <v/>
      </c>
      <c r="B56" s="6" t="s">
        <v>79</v>
      </c>
      <c r="C56" s="6" t="s">
        <v>1109</v>
      </c>
      <c r="D56" s="133">
        <v>170</v>
      </c>
      <c r="E56" s="134" t="s">
        <v>1967</v>
      </c>
      <c r="F56" s="134">
        <v>0</v>
      </c>
      <c r="G56" s="134">
        <v>0</v>
      </c>
      <c r="H56" s="134" t="s">
        <v>1967</v>
      </c>
      <c r="I56" s="134">
        <v>0</v>
      </c>
      <c r="J56" s="134">
        <v>0</v>
      </c>
      <c r="K56" s="134" t="s">
        <v>1967</v>
      </c>
      <c r="L56" s="134">
        <v>0</v>
      </c>
      <c r="M56" s="134">
        <v>0</v>
      </c>
      <c r="N56" s="134">
        <v>0</v>
      </c>
      <c r="O56" s="134">
        <v>0</v>
      </c>
      <c r="P56" s="134">
        <v>0</v>
      </c>
      <c r="Q56" s="134">
        <v>170</v>
      </c>
    </row>
    <row r="57" spans="1:17" x14ac:dyDescent="0.35">
      <c r="A57" t="str">
        <f>IF(OR(ISBLANK(VLOOKUP(B57,BigMovers!$A$2:$C$226,3,0)),ISNA(VLOOKUP(B57,BigMovers!$A$2:$C$226,3,0))),"",VLOOKUP(B57,BigMovers!$A$2:$C$226,3,0))</f>
        <v/>
      </c>
      <c r="B57" s="4" t="s">
        <v>82</v>
      </c>
      <c r="C57" s="4" t="s">
        <v>1657</v>
      </c>
      <c r="D57" s="131">
        <v>755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132">
        <v>755</v>
      </c>
    </row>
    <row r="58" spans="1:17" x14ac:dyDescent="0.35">
      <c r="A58" t="str">
        <f>IF(OR(ISBLANK(VLOOKUP(B58,BigMovers!$A$2:$C$226,3,0)),ISNA(VLOOKUP(B58,BigMovers!$A$2:$C$226,3,0))),"",VLOOKUP(B58,BigMovers!$A$2:$C$226,3,0))</f>
        <v/>
      </c>
      <c r="B58" s="6" t="s">
        <v>83</v>
      </c>
      <c r="C58" s="6" t="s">
        <v>1658</v>
      </c>
      <c r="D58" s="133">
        <v>110</v>
      </c>
      <c r="E58" s="134">
        <v>55</v>
      </c>
      <c r="F58" s="134">
        <v>0</v>
      </c>
      <c r="G58" s="134" t="s">
        <v>1967</v>
      </c>
      <c r="H58" s="134">
        <v>25</v>
      </c>
      <c r="I58" s="134" t="s">
        <v>1967</v>
      </c>
      <c r="J58" s="134" t="s">
        <v>1967</v>
      </c>
      <c r="K58" s="134">
        <v>25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134">
        <v>0</v>
      </c>
    </row>
    <row r="59" spans="1:17" x14ac:dyDescent="0.35">
      <c r="A59" t="str">
        <f>IF(OR(ISBLANK(VLOOKUP(B59,BigMovers!$A$2:$C$226,3,0)),ISNA(VLOOKUP(B59,BigMovers!$A$2:$C$226,3,0))),"",VLOOKUP(B59,BigMovers!$A$2:$C$226,3,0))</f>
        <v>x</v>
      </c>
      <c r="B59" s="4" t="s">
        <v>349</v>
      </c>
      <c r="C59" s="4" t="s">
        <v>1659</v>
      </c>
      <c r="D59" s="131">
        <v>35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35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</row>
    <row r="60" spans="1:17" x14ac:dyDescent="0.35">
      <c r="A60" t="str">
        <f>IF(OR(ISBLANK(VLOOKUP(B60,BigMovers!$A$2:$C$226,3,0)),ISNA(VLOOKUP(B60,BigMovers!$A$2:$C$226,3,0))),"",VLOOKUP(B60,BigMovers!$A$2:$C$226,3,0))</f>
        <v/>
      </c>
      <c r="B60" s="6" t="s">
        <v>85</v>
      </c>
      <c r="C60" s="6" t="s">
        <v>1660</v>
      </c>
      <c r="D60" s="133">
        <v>220</v>
      </c>
      <c r="E60" s="134">
        <v>95</v>
      </c>
      <c r="F60" s="134" t="s">
        <v>1967</v>
      </c>
      <c r="G60" s="134">
        <v>10</v>
      </c>
      <c r="H60" s="134">
        <v>55</v>
      </c>
      <c r="I60" s="134">
        <v>15</v>
      </c>
      <c r="J60" s="134" t="s">
        <v>1967</v>
      </c>
      <c r="K60" s="134">
        <v>35</v>
      </c>
      <c r="L60" s="134" t="s">
        <v>1967</v>
      </c>
      <c r="M60" s="134">
        <v>0</v>
      </c>
      <c r="N60" s="134" t="s">
        <v>1967</v>
      </c>
      <c r="O60" s="134">
        <v>0</v>
      </c>
      <c r="P60" s="134">
        <v>0</v>
      </c>
      <c r="Q60" s="134">
        <v>0</v>
      </c>
    </row>
    <row r="61" spans="1:17" x14ac:dyDescent="0.35">
      <c r="A61" t="str">
        <f>IF(OR(ISBLANK(VLOOKUP(B61,BigMovers!$A$2:$C$226,3,0)),ISNA(VLOOKUP(B61,BigMovers!$A$2:$C$226,3,0))),"",VLOOKUP(B61,BigMovers!$A$2:$C$226,3,0))</f>
        <v/>
      </c>
      <c r="B61" s="4" t="s">
        <v>87</v>
      </c>
      <c r="C61" s="4" t="s">
        <v>1661</v>
      </c>
      <c r="D61" s="131">
        <v>0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</row>
    <row r="62" spans="1:17" x14ac:dyDescent="0.35">
      <c r="A62" t="str">
        <f>IF(OR(ISBLANK(VLOOKUP(B62,BigMovers!$A$2:$C$226,3,0)),ISNA(VLOOKUP(B62,BigMovers!$A$2:$C$226,3,0))),"",VLOOKUP(B62,BigMovers!$A$2:$C$226,3,0))</f>
        <v/>
      </c>
      <c r="B62" s="6" t="s">
        <v>88</v>
      </c>
      <c r="C62" s="6" t="s">
        <v>1117</v>
      </c>
      <c r="D62" s="133">
        <v>0</v>
      </c>
      <c r="E62" s="134">
        <v>0</v>
      </c>
      <c r="F62" s="134">
        <v>0</v>
      </c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>
        <v>0</v>
      </c>
      <c r="P62" s="134">
        <v>0</v>
      </c>
      <c r="Q62" s="134">
        <v>0</v>
      </c>
    </row>
    <row r="63" spans="1:17" x14ac:dyDescent="0.35">
      <c r="A63" t="str">
        <f>IF(OR(ISBLANK(VLOOKUP(B63,BigMovers!$A$2:$C$226,3,0)),ISNA(VLOOKUP(B63,BigMovers!$A$2:$C$226,3,0))),"",VLOOKUP(B63,BigMovers!$A$2:$C$226,3,0))</f>
        <v/>
      </c>
      <c r="B63" s="4" t="s">
        <v>286</v>
      </c>
      <c r="C63" s="4" t="s">
        <v>1118</v>
      </c>
      <c r="D63" s="131">
        <v>80</v>
      </c>
      <c r="E63" s="132">
        <v>40</v>
      </c>
      <c r="F63" s="132" t="s">
        <v>1967</v>
      </c>
      <c r="G63" s="132">
        <v>0</v>
      </c>
      <c r="H63" s="132">
        <v>25</v>
      </c>
      <c r="I63" s="132">
        <v>0</v>
      </c>
      <c r="J63" s="132">
        <v>0</v>
      </c>
      <c r="K63" s="132">
        <v>10</v>
      </c>
      <c r="L63" s="132">
        <v>0</v>
      </c>
      <c r="M63" s="132" t="s">
        <v>1967</v>
      </c>
      <c r="N63" s="132">
        <v>0</v>
      </c>
      <c r="O63" s="132" t="s">
        <v>1967</v>
      </c>
      <c r="P63" s="132">
        <v>0</v>
      </c>
      <c r="Q63" s="132">
        <v>0</v>
      </c>
    </row>
    <row r="64" spans="1:17" x14ac:dyDescent="0.35">
      <c r="A64" t="str">
        <f>IF(OR(ISBLANK(VLOOKUP(B64,BigMovers!$A$2:$C$226,3,0)),ISNA(VLOOKUP(B64,BigMovers!$A$2:$C$226,3,0))),"",VLOOKUP(B64,BigMovers!$A$2:$C$226,3,0))</f>
        <v/>
      </c>
      <c r="B64" s="6" t="s">
        <v>90</v>
      </c>
      <c r="C64" s="6" t="s">
        <v>1119</v>
      </c>
      <c r="D64" s="133">
        <v>20</v>
      </c>
      <c r="E64" s="134">
        <v>0</v>
      </c>
      <c r="F64" s="134">
        <v>0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34">
        <v>0</v>
      </c>
      <c r="O64" s="134">
        <v>0</v>
      </c>
      <c r="P64" s="134">
        <v>0</v>
      </c>
      <c r="Q64" s="134">
        <v>20</v>
      </c>
    </row>
    <row r="65" spans="1:17" x14ac:dyDescent="0.35">
      <c r="A65" t="str">
        <f>IF(OR(ISBLANK(VLOOKUP(B65,BigMovers!$A$2:$C$226,3,0)),ISNA(VLOOKUP(B65,BigMovers!$A$2:$C$226,3,0))),"",VLOOKUP(B65,BigMovers!$A$2:$C$226,3,0))</f>
        <v/>
      </c>
      <c r="B65" s="4" t="s">
        <v>1962</v>
      </c>
      <c r="C65" s="4" t="s">
        <v>1963</v>
      </c>
      <c r="D65" s="131">
        <v>245</v>
      </c>
      <c r="E65" s="132">
        <v>180</v>
      </c>
      <c r="F65" s="132" t="s">
        <v>1967</v>
      </c>
      <c r="G65" s="132" t="s">
        <v>1967</v>
      </c>
      <c r="H65" s="132" t="s">
        <v>1967</v>
      </c>
      <c r="I65" s="132" t="s">
        <v>1967</v>
      </c>
      <c r="J65" s="132" t="s">
        <v>1967</v>
      </c>
      <c r="K65" s="132">
        <v>50</v>
      </c>
      <c r="L65" s="132" t="s">
        <v>1967</v>
      </c>
      <c r="M65" s="132">
        <v>0</v>
      </c>
      <c r="N65" s="132">
        <v>0</v>
      </c>
      <c r="O65" s="132" t="s">
        <v>1967</v>
      </c>
      <c r="P65" s="132">
        <v>0</v>
      </c>
      <c r="Q65" s="132">
        <v>0</v>
      </c>
    </row>
    <row r="66" spans="1:17" x14ac:dyDescent="0.35">
      <c r="A66" t="str">
        <f>IF(OR(ISBLANK(VLOOKUP(B66,BigMovers!$A$2:$C$226,3,0)),ISNA(VLOOKUP(B66,BigMovers!$A$2:$C$226,3,0))),"",VLOOKUP(B66,BigMovers!$A$2:$C$226,3,0))</f>
        <v/>
      </c>
      <c r="B66" s="6" t="s">
        <v>94</v>
      </c>
      <c r="C66" s="6" t="s">
        <v>1667</v>
      </c>
      <c r="D66" s="133">
        <v>0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34">
        <v>0</v>
      </c>
      <c r="O66" s="134">
        <v>0</v>
      </c>
      <c r="P66" s="134">
        <v>0</v>
      </c>
      <c r="Q66" s="134">
        <v>0</v>
      </c>
    </row>
    <row r="67" spans="1:17" x14ac:dyDescent="0.35">
      <c r="A67" t="str">
        <f>IF(OR(ISBLANK(VLOOKUP(B67,BigMovers!$A$2:$C$226,3,0)),ISNA(VLOOKUP(B67,BigMovers!$A$2:$C$226,3,0))),"",VLOOKUP(B67,BigMovers!$A$2:$C$226,3,0))</f>
        <v/>
      </c>
      <c r="B67" s="4" t="s">
        <v>288</v>
      </c>
      <c r="C67" s="4" t="s">
        <v>1127</v>
      </c>
      <c r="D67" s="131">
        <v>450</v>
      </c>
      <c r="E67" s="132">
        <v>170</v>
      </c>
      <c r="F67" s="132">
        <v>0</v>
      </c>
      <c r="G67" s="132" t="s">
        <v>1967</v>
      </c>
      <c r="H67" s="132">
        <v>20</v>
      </c>
      <c r="I67" s="132">
        <v>20</v>
      </c>
      <c r="J67" s="132" t="s">
        <v>1967</v>
      </c>
      <c r="K67" s="132">
        <v>55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175</v>
      </c>
    </row>
    <row r="68" spans="1:17" x14ac:dyDescent="0.35">
      <c r="A68" t="str">
        <f>IF(OR(ISBLANK(VLOOKUP(B68,BigMovers!$A$2:$C$226,3,0)),ISNA(VLOOKUP(B68,BigMovers!$A$2:$C$226,3,0))),"",VLOOKUP(B68,BigMovers!$A$2:$C$226,3,0))</f>
        <v/>
      </c>
      <c r="B68" s="6" t="s">
        <v>96</v>
      </c>
      <c r="C68" s="6" t="s">
        <v>1128</v>
      </c>
      <c r="D68" s="133">
        <v>100</v>
      </c>
      <c r="E68" s="134" t="s">
        <v>1967</v>
      </c>
      <c r="F68" s="134">
        <v>0</v>
      </c>
      <c r="G68" s="134">
        <v>0</v>
      </c>
      <c r="H68" s="134" t="s">
        <v>1967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>
        <v>0</v>
      </c>
      <c r="P68" s="134">
        <v>0</v>
      </c>
      <c r="Q68" s="134">
        <v>100</v>
      </c>
    </row>
    <row r="69" spans="1:17" x14ac:dyDescent="0.35">
      <c r="A69" t="str">
        <f>IF(OR(ISBLANK(VLOOKUP(B69,BigMovers!$A$2:$C$226,3,0)),ISNA(VLOOKUP(B69,BigMovers!$A$2:$C$226,3,0))),"",VLOOKUP(B69,BigMovers!$A$2:$C$226,3,0))</f>
        <v/>
      </c>
      <c r="B69" s="4" t="s">
        <v>98</v>
      </c>
      <c r="C69" s="4" t="s">
        <v>1129</v>
      </c>
      <c r="D69" s="131">
        <v>1210</v>
      </c>
      <c r="E69" s="132">
        <v>740</v>
      </c>
      <c r="F69" s="132">
        <v>0</v>
      </c>
      <c r="G69" s="132" t="s">
        <v>1967</v>
      </c>
      <c r="H69" s="132">
        <v>245</v>
      </c>
      <c r="I69" s="132" t="s">
        <v>1967</v>
      </c>
      <c r="J69" s="132" t="s">
        <v>1967</v>
      </c>
      <c r="K69" s="132">
        <v>150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</row>
    <row r="70" spans="1:17" x14ac:dyDescent="0.35">
      <c r="A70" t="str">
        <f>IF(OR(ISBLANK(VLOOKUP(B70,BigMovers!$A$2:$C$226,3,0)),ISNA(VLOOKUP(B70,BigMovers!$A$2:$C$226,3,0))),"",VLOOKUP(B70,BigMovers!$A$2:$C$226,3,0))</f>
        <v/>
      </c>
      <c r="B70" s="6" t="s">
        <v>100</v>
      </c>
      <c r="C70" s="6" t="s">
        <v>1668</v>
      </c>
      <c r="D70" s="133">
        <v>60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4">
        <v>0</v>
      </c>
      <c r="P70" s="134">
        <v>0</v>
      </c>
      <c r="Q70" s="134">
        <v>60</v>
      </c>
    </row>
    <row r="71" spans="1:17" x14ac:dyDescent="0.35">
      <c r="A71" t="str">
        <f>IF(OR(ISBLANK(VLOOKUP(B71,BigMovers!$A$2:$C$226,3,0)),ISNA(VLOOKUP(B71,BigMovers!$A$2:$C$226,3,0))),"",VLOOKUP(B71,BigMovers!$A$2:$C$226,3,0))</f>
        <v/>
      </c>
      <c r="B71" s="69" t="s">
        <v>350</v>
      </c>
      <c r="C71" s="69" t="s">
        <v>1135</v>
      </c>
      <c r="D71" s="157">
        <v>5</v>
      </c>
      <c r="E71" s="158">
        <v>0</v>
      </c>
      <c r="F71" s="158">
        <v>0</v>
      </c>
      <c r="G71" s="158">
        <v>0</v>
      </c>
      <c r="H71" s="158">
        <v>0</v>
      </c>
      <c r="I71" s="158">
        <v>0</v>
      </c>
      <c r="J71" s="158">
        <v>0</v>
      </c>
      <c r="K71" s="158">
        <v>0</v>
      </c>
      <c r="L71" s="158">
        <v>0</v>
      </c>
      <c r="M71" s="158">
        <v>0</v>
      </c>
      <c r="N71" s="158">
        <v>0</v>
      </c>
      <c r="O71" s="158">
        <v>0</v>
      </c>
      <c r="P71" s="158">
        <v>0</v>
      </c>
      <c r="Q71" s="157">
        <v>5</v>
      </c>
    </row>
    <row r="72" spans="1:17" x14ac:dyDescent="0.35">
      <c r="A72" t="str">
        <f>IF(OR(ISBLANK(VLOOKUP(B72,BigMovers!$A$2:$C$226,3,0)),ISNA(VLOOKUP(B72,BigMovers!$A$2:$C$226,3,0))),"",VLOOKUP(B72,BigMovers!$A$2:$C$226,3,0))</f>
        <v/>
      </c>
      <c r="B72" s="8" t="s">
        <v>101</v>
      </c>
      <c r="C72" s="8" t="s">
        <v>1951</v>
      </c>
      <c r="D72" s="135">
        <f>SUM(D73:D148)</f>
        <v>32980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5">
        <f>SUM(Q73:Q148)</f>
        <v>435</v>
      </c>
    </row>
    <row r="73" spans="1:17" x14ac:dyDescent="0.35">
      <c r="A73" t="str">
        <f>IF(OR(ISBLANK(VLOOKUP(B73,BigMovers!$A$2:$C$226,3,0)),ISNA(VLOOKUP(B73,BigMovers!$A$2:$C$226,3,0))),"",VLOOKUP(B73,BigMovers!$A$2:$C$226,3,0))</f>
        <v/>
      </c>
      <c r="B73" s="4" t="s">
        <v>102</v>
      </c>
      <c r="C73" s="4" t="s">
        <v>103</v>
      </c>
      <c r="D73" s="131">
        <v>5</v>
      </c>
      <c r="E73" s="132">
        <v>0</v>
      </c>
      <c r="F73" s="132">
        <v>0</v>
      </c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0</v>
      </c>
      <c r="N73" s="132">
        <v>0</v>
      </c>
      <c r="O73" s="132">
        <v>5</v>
      </c>
      <c r="P73" s="132">
        <v>0</v>
      </c>
      <c r="Q73" s="132">
        <v>0</v>
      </c>
    </row>
    <row r="74" spans="1:17" x14ac:dyDescent="0.35">
      <c r="A74" t="str">
        <f>IF(OR(ISBLANK(VLOOKUP(B74,BigMovers!$A$2:$C$226,3,0)),ISNA(VLOOKUP(B74,BigMovers!$A$2:$C$226,3,0))),"",VLOOKUP(B74,BigMovers!$A$2:$C$226,3,0))</f>
        <v/>
      </c>
      <c r="B74" s="6" t="s">
        <v>104</v>
      </c>
      <c r="C74" s="6" t="s">
        <v>1137</v>
      </c>
      <c r="D74" s="133">
        <v>10</v>
      </c>
      <c r="E74" s="134">
        <v>0</v>
      </c>
      <c r="F74" s="134">
        <v>0</v>
      </c>
      <c r="G74" s="134">
        <v>0</v>
      </c>
      <c r="H74" s="134">
        <v>5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34">
        <v>0</v>
      </c>
      <c r="O74" s="134">
        <v>0</v>
      </c>
      <c r="P74" s="134">
        <v>0</v>
      </c>
      <c r="Q74" s="134">
        <v>0</v>
      </c>
    </row>
    <row r="75" spans="1:17" x14ac:dyDescent="0.35">
      <c r="A75" t="str">
        <f>IF(OR(ISBLANK(VLOOKUP(B75,BigMovers!$A$2:$C$226,3,0)),ISNA(VLOOKUP(B75,BigMovers!$A$2:$C$226,3,0))),"",VLOOKUP(B75,BigMovers!$A$2:$C$226,3,0))</f>
        <v/>
      </c>
      <c r="B75" s="4" t="s">
        <v>106</v>
      </c>
      <c r="C75" s="4" t="s">
        <v>1138</v>
      </c>
      <c r="D75" s="131">
        <v>210</v>
      </c>
      <c r="E75" s="132">
        <v>15</v>
      </c>
      <c r="F75" s="132">
        <v>0</v>
      </c>
      <c r="G75" s="132">
        <v>0</v>
      </c>
      <c r="H75" s="132" t="s">
        <v>1967</v>
      </c>
      <c r="I75" s="132" t="s">
        <v>1967</v>
      </c>
      <c r="J75" s="132">
        <v>45</v>
      </c>
      <c r="K75" s="132">
        <v>10</v>
      </c>
      <c r="L75" s="132">
        <v>0</v>
      </c>
      <c r="M75" s="132">
        <v>0</v>
      </c>
      <c r="N75" s="132">
        <v>0</v>
      </c>
      <c r="O75" s="132">
        <v>0</v>
      </c>
      <c r="P75" s="132">
        <v>5</v>
      </c>
      <c r="Q75" s="132">
        <v>130</v>
      </c>
    </row>
    <row r="76" spans="1:17" x14ac:dyDescent="0.35">
      <c r="A76" t="str">
        <f>IF(OR(ISBLANK(VLOOKUP(B76,BigMovers!$A$2:$C$226,3,0)),ISNA(VLOOKUP(B76,BigMovers!$A$2:$C$226,3,0))),"",VLOOKUP(B76,BigMovers!$A$2:$C$226,3,0))</f>
        <v/>
      </c>
      <c r="B76" s="6" t="s">
        <v>108</v>
      </c>
      <c r="C76" s="6" t="s">
        <v>1139</v>
      </c>
      <c r="D76" s="133">
        <v>2310</v>
      </c>
      <c r="E76" s="134">
        <v>170</v>
      </c>
      <c r="F76" s="134">
        <v>0</v>
      </c>
      <c r="G76" s="134" t="s">
        <v>1967</v>
      </c>
      <c r="H76" s="134" t="s">
        <v>1967</v>
      </c>
      <c r="I76" s="134">
        <v>285</v>
      </c>
      <c r="J76" s="134">
        <v>135</v>
      </c>
      <c r="K76" s="134">
        <v>75</v>
      </c>
      <c r="L76" s="134">
        <v>0</v>
      </c>
      <c r="M76" s="134">
        <v>0</v>
      </c>
      <c r="N76" s="134" t="s">
        <v>1967</v>
      </c>
      <c r="O76" s="134">
        <v>330</v>
      </c>
      <c r="P76" s="134">
        <v>1020</v>
      </c>
      <c r="Q76" s="134">
        <v>110</v>
      </c>
    </row>
    <row r="77" spans="1:17" x14ac:dyDescent="0.35">
      <c r="A77" t="str">
        <f>IF(OR(ISBLANK(VLOOKUP(B77,BigMovers!$A$2:$C$226,3,0)),ISNA(VLOOKUP(B77,BigMovers!$A$2:$C$226,3,0))),"",VLOOKUP(B77,BigMovers!$A$2:$C$226,3,0))</f>
        <v/>
      </c>
      <c r="B77" s="4" t="s">
        <v>110</v>
      </c>
      <c r="C77" s="4" t="s">
        <v>1140</v>
      </c>
      <c r="D77" s="131">
        <v>55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 t="s">
        <v>1967</v>
      </c>
      <c r="Q77" s="132">
        <v>0</v>
      </c>
    </row>
    <row r="78" spans="1:17" x14ac:dyDescent="0.35">
      <c r="A78" t="str">
        <f>IF(OR(ISBLANK(VLOOKUP(B78,BigMovers!$A$2:$C$226,3,0)),ISNA(VLOOKUP(B78,BigMovers!$A$2:$C$226,3,0))),"",VLOOKUP(B78,BigMovers!$A$2:$C$226,3,0))</f>
        <v/>
      </c>
      <c r="B78" s="6" t="s">
        <v>112</v>
      </c>
      <c r="C78" s="6" t="s">
        <v>1142</v>
      </c>
      <c r="D78" s="133">
        <v>375</v>
      </c>
      <c r="E78" s="134">
        <v>40</v>
      </c>
      <c r="F78" s="134">
        <v>0</v>
      </c>
      <c r="G78" s="134" t="s">
        <v>1967</v>
      </c>
      <c r="H78" s="134" t="s">
        <v>1967</v>
      </c>
      <c r="I78" s="134">
        <v>110</v>
      </c>
      <c r="J78" s="134">
        <v>140</v>
      </c>
      <c r="K78" s="134">
        <v>15</v>
      </c>
      <c r="L78" s="134">
        <v>0</v>
      </c>
      <c r="M78" s="134">
        <v>0</v>
      </c>
      <c r="N78" s="134">
        <v>0</v>
      </c>
      <c r="O78" s="134">
        <v>0</v>
      </c>
      <c r="P78" s="134" t="s">
        <v>1967</v>
      </c>
      <c r="Q78" s="134">
        <v>55</v>
      </c>
    </row>
    <row r="79" spans="1:17" x14ac:dyDescent="0.35">
      <c r="A79" t="str">
        <f>IF(OR(ISBLANK(VLOOKUP(B79,BigMovers!$A$2:$C$226,3,0)),ISNA(VLOOKUP(B79,BigMovers!$A$2:$C$226,3,0))),"",VLOOKUP(B79,BigMovers!$A$2:$C$226,3,0))</f>
        <v/>
      </c>
      <c r="B79" s="4" t="s">
        <v>114</v>
      </c>
      <c r="C79" s="4" t="s">
        <v>1144</v>
      </c>
      <c r="D79" s="131">
        <v>2020</v>
      </c>
      <c r="E79" s="132">
        <v>0</v>
      </c>
      <c r="F79" s="132">
        <v>0</v>
      </c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1925</v>
      </c>
      <c r="O79" s="132" t="s">
        <v>1967</v>
      </c>
      <c r="P79" s="132" t="s">
        <v>1967</v>
      </c>
      <c r="Q79" s="132">
        <v>0</v>
      </c>
    </row>
    <row r="80" spans="1:17" x14ac:dyDescent="0.35">
      <c r="A80" t="str">
        <f>IF(OR(ISBLANK(VLOOKUP(B80,BigMovers!$A$2:$C$226,3,0)),ISNA(VLOOKUP(B80,BigMovers!$A$2:$C$226,3,0))),"",VLOOKUP(B80,BigMovers!$A$2:$C$226,3,0))</f>
        <v/>
      </c>
      <c r="B80" s="6" t="s">
        <v>116</v>
      </c>
      <c r="C80" s="6" t="s">
        <v>1673</v>
      </c>
      <c r="D80" s="133">
        <v>150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34">
        <v>0</v>
      </c>
      <c r="O80" s="134">
        <v>0</v>
      </c>
      <c r="P80" s="134">
        <v>0</v>
      </c>
      <c r="Q80" s="134">
        <v>0</v>
      </c>
    </row>
    <row r="81" spans="1:17" x14ac:dyDescent="0.35">
      <c r="A81" t="str">
        <f>IF(OR(ISBLANK(VLOOKUP(B81,BigMovers!$A$2:$C$226,3,0)),ISNA(VLOOKUP(B81,BigMovers!$A$2:$C$226,3,0))),"",VLOOKUP(B81,BigMovers!$A$2:$C$226,3,0))</f>
        <v>x</v>
      </c>
      <c r="B81" s="4" t="s">
        <v>118</v>
      </c>
      <c r="C81" s="4" t="s">
        <v>1674</v>
      </c>
      <c r="D81" s="131">
        <v>100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 t="s">
        <v>1967</v>
      </c>
      <c r="M81" s="132">
        <v>95</v>
      </c>
      <c r="N81" s="132">
        <v>0</v>
      </c>
      <c r="O81" s="132">
        <v>0</v>
      </c>
      <c r="P81" s="132">
        <v>0</v>
      </c>
      <c r="Q81" s="132">
        <v>0</v>
      </c>
    </row>
    <row r="82" spans="1:17" x14ac:dyDescent="0.35">
      <c r="A82" t="str">
        <f>IF(OR(ISBLANK(VLOOKUP(B82,BigMovers!$A$2:$C$226,3,0)),ISNA(VLOOKUP(B82,BigMovers!$A$2:$C$226,3,0))),"",VLOOKUP(B82,BigMovers!$A$2:$C$226,3,0))</f>
        <v>x</v>
      </c>
      <c r="B82" s="6" t="s">
        <v>120</v>
      </c>
      <c r="C82" s="6" t="s">
        <v>1677</v>
      </c>
      <c r="D82" s="133">
        <v>2095</v>
      </c>
      <c r="E82" s="134" t="s">
        <v>1967</v>
      </c>
      <c r="F82" s="134">
        <v>0</v>
      </c>
      <c r="G82" s="134">
        <v>0</v>
      </c>
      <c r="H82" s="134" t="s">
        <v>1967</v>
      </c>
      <c r="I82" s="134">
        <v>0</v>
      </c>
      <c r="J82" s="134">
        <v>0</v>
      </c>
      <c r="K82" s="134" t="s">
        <v>1967</v>
      </c>
      <c r="L82" s="134">
        <v>335</v>
      </c>
      <c r="M82" s="134">
        <v>0</v>
      </c>
      <c r="N82" s="134">
        <v>1540</v>
      </c>
      <c r="O82" s="134">
        <v>0</v>
      </c>
      <c r="P82" s="134" t="s">
        <v>1967</v>
      </c>
      <c r="Q82" s="134">
        <v>0</v>
      </c>
    </row>
    <row r="83" spans="1:17" x14ac:dyDescent="0.35">
      <c r="A83" t="str">
        <f>IF(OR(ISBLANK(VLOOKUP(B83,BigMovers!$A$2:$C$226,3,0)),ISNA(VLOOKUP(B83,BigMovers!$A$2:$C$226,3,0))),"",VLOOKUP(B83,BigMovers!$A$2:$C$226,3,0))</f>
        <v/>
      </c>
      <c r="B83" s="4" t="s">
        <v>122</v>
      </c>
      <c r="C83" s="4" t="s">
        <v>1678</v>
      </c>
      <c r="D83" s="131">
        <v>50</v>
      </c>
      <c r="E83" s="132">
        <v>30</v>
      </c>
      <c r="F83" s="132">
        <v>0</v>
      </c>
      <c r="G83" s="132">
        <v>0</v>
      </c>
      <c r="H83" s="132">
        <v>10</v>
      </c>
      <c r="I83" s="132">
        <v>0</v>
      </c>
      <c r="J83" s="132">
        <v>0</v>
      </c>
      <c r="K83" s="132">
        <v>5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</row>
    <row r="84" spans="1:17" x14ac:dyDescent="0.35">
      <c r="A84" t="str">
        <f>IF(OR(ISBLANK(VLOOKUP(B84,BigMovers!$A$2:$C$226,3,0)),ISNA(VLOOKUP(B84,BigMovers!$A$2:$C$226,3,0))),"",VLOOKUP(B84,BigMovers!$A$2:$C$226,3,0))</f>
        <v/>
      </c>
      <c r="B84" s="6" t="s">
        <v>123</v>
      </c>
      <c r="C84" s="6" t="s">
        <v>1151</v>
      </c>
      <c r="D84" s="133">
        <v>150</v>
      </c>
      <c r="E84" s="134">
        <v>0</v>
      </c>
      <c r="F84" s="134">
        <v>0</v>
      </c>
      <c r="G84" s="134">
        <v>0</v>
      </c>
      <c r="H84" s="134">
        <v>0</v>
      </c>
      <c r="I84" s="134">
        <v>0</v>
      </c>
      <c r="J84" s="134">
        <v>0</v>
      </c>
      <c r="K84" s="134">
        <v>0</v>
      </c>
      <c r="L84" s="134">
        <v>150</v>
      </c>
      <c r="M84" s="134">
        <v>0</v>
      </c>
      <c r="N84" s="134">
        <v>0</v>
      </c>
      <c r="O84" s="134">
        <v>0</v>
      </c>
      <c r="P84" s="134">
        <v>0</v>
      </c>
      <c r="Q84" s="134">
        <v>0</v>
      </c>
    </row>
    <row r="85" spans="1:17" x14ac:dyDescent="0.35">
      <c r="A85" t="str">
        <f>IF(OR(ISBLANK(VLOOKUP(B85,BigMovers!$A$2:$C$226,3,0)),ISNA(VLOOKUP(B85,BigMovers!$A$2:$C$226,3,0))),"",VLOOKUP(B85,BigMovers!$A$2:$C$226,3,0))</f>
        <v/>
      </c>
      <c r="B85" s="4" t="s">
        <v>125</v>
      </c>
      <c r="C85" s="4" t="s">
        <v>1153</v>
      </c>
      <c r="D85" s="131">
        <v>3530</v>
      </c>
      <c r="E85" s="132">
        <v>130</v>
      </c>
      <c r="F85" s="132">
        <v>0</v>
      </c>
      <c r="G85" s="132">
        <v>0</v>
      </c>
      <c r="H85" s="132" t="s">
        <v>1967</v>
      </c>
      <c r="I85" s="132">
        <v>0</v>
      </c>
      <c r="J85" s="132" t="s">
        <v>1967</v>
      </c>
      <c r="K85" s="132" t="s">
        <v>1967</v>
      </c>
      <c r="L85" s="132" t="s">
        <v>1967</v>
      </c>
      <c r="M85" s="132">
        <v>0</v>
      </c>
      <c r="N85" s="132">
        <v>3240</v>
      </c>
      <c r="O85" s="132">
        <v>0</v>
      </c>
      <c r="P85" s="132" t="s">
        <v>1967</v>
      </c>
      <c r="Q85" s="132">
        <v>0</v>
      </c>
    </row>
    <row r="86" spans="1:17" x14ac:dyDescent="0.35">
      <c r="A86" t="str">
        <f>IF(OR(ISBLANK(VLOOKUP(B86,BigMovers!$A$2:$C$226,3,0)),ISNA(VLOOKUP(B86,BigMovers!$A$2:$C$226,3,0))),"",VLOOKUP(B86,BigMovers!$A$2:$C$226,3,0))</f>
        <v>x</v>
      </c>
      <c r="B86" s="6" t="s">
        <v>127</v>
      </c>
      <c r="C86" s="6" t="s">
        <v>1154</v>
      </c>
      <c r="D86" s="133">
        <v>295</v>
      </c>
      <c r="E86" s="134"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240</v>
      </c>
      <c r="M86" s="134">
        <v>0</v>
      </c>
      <c r="N86" s="134">
        <v>0</v>
      </c>
      <c r="O86" s="134">
        <v>0</v>
      </c>
      <c r="P86" s="134">
        <v>0</v>
      </c>
      <c r="Q86" s="134">
        <v>0</v>
      </c>
    </row>
    <row r="87" spans="1:17" x14ac:dyDescent="0.35">
      <c r="A87" t="str">
        <f>IF(OR(ISBLANK(VLOOKUP(B87,BigMovers!$A$2:$C$226,3,0)),ISNA(VLOOKUP(B87,BigMovers!$A$2:$C$226,3,0))),"",VLOOKUP(B87,BigMovers!$A$2:$C$226,3,0))</f>
        <v/>
      </c>
      <c r="B87" s="4" t="s">
        <v>129</v>
      </c>
      <c r="C87" s="4" t="s">
        <v>1155</v>
      </c>
      <c r="D87" s="131">
        <v>65</v>
      </c>
      <c r="E87" s="132">
        <v>45</v>
      </c>
      <c r="F87" s="132" t="s">
        <v>1967</v>
      </c>
      <c r="G87" s="132" t="s">
        <v>1967</v>
      </c>
      <c r="H87" s="132" t="s">
        <v>1967</v>
      </c>
      <c r="I87" s="132" t="s">
        <v>1967</v>
      </c>
      <c r="J87" s="132" t="s">
        <v>1967</v>
      </c>
      <c r="K87" s="132">
        <v>15</v>
      </c>
      <c r="L87" s="132" t="s">
        <v>1967</v>
      </c>
      <c r="M87" s="132">
        <v>0</v>
      </c>
      <c r="N87" s="132" t="s">
        <v>1967</v>
      </c>
      <c r="O87" s="132">
        <v>0</v>
      </c>
      <c r="P87" s="132">
        <v>0</v>
      </c>
      <c r="Q87" s="132">
        <v>0</v>
      </c>
    </row>
    <row r="88" spans="1:17" x14ac:dyDescent="0.35">
      <c r="A88" t="str">
        <f>IF(OR(ISBLANK(VLOOKUP(B88,BigMovers!$A$2:$C$226,3,0)),ISNA(VLOOKUP(B88,BigMovers!$A$2:$C$226,3,0))),"",VLOOKUP(B88,BigMovers!$A$2:$C$226,3,0))</f>
        <v>x</v>
      </c>
      <c r="B88" s="6" t="s">
        <v>131</v>
      </c>
      <c r="C88" s="6" t="s">
        <v>1156</v>
      </c>
      <c r="D88" s="133">
        <v>745</v>
      </c>
      <c r="E88" s="134">
        <v>390</v>
      </c>
      <c r="F88" s="134">
        <v>0</v>
      </c>
      <c r="G88" s="134" t="s">
        <v>1967</v>
      </c>
      <c r="H88" s="134">
        <v>215</v>
      </c>
      <c r="I88" s="134">
        <v>0</v>
      </c>
      <c r="J88" s="134" t="s">
        <v>1967</v>
      </c>
      <c r="K88" s="134">
        <v>120</v>
      </c>
      <c r="L88" s="134" t="s">
        <v>1967</v>
      </c>
      <c r="M88" s="134">
        <v>0</v>
      </c>
      <c r="N88" s="134">
        <v>0</v>
      </c>
      <c r="O88" s="134" t="s">
        <v>1967</v>
      </c>
      <c r="P88" s="134">
        <v>0</v>
      </c>
      <c r="Q88" s="134">
        <v>0</v>
      </c>
    </row>
    <row r="89" spans="1:17" x14ac:dyDescent="0.35">
      <c r="A89" t="str">
        <f>IF(OR(ISBLANK(VLOOKUP(B89,BigMovers!$A$2:$C$226,3,0)),ISNA(VLOOKUP(B89,BigMovers!$A$2:$C$226,3,0))),"",VLOOKUP(B89,BigMovers!$A$2:$C$226,3,0))</f>
        <v/>
      </c>
      <c r="B89" s="4" t="s">
        <v>133</v>
      </c>
      <c r="C89" s="4" t="s">
        <v>1157</v>
      </c>
      <c r="D89" s="131">
        <v>55</v>
      </c>
      <c r="E89" s="132">
        <v>30</v>
      </c>
      <c r="F89" s="132" t="s">
        <v>1967</v>
      </c>
      <c r="G89" s="132" t="s">
        <v>1967</v>
      </c>
      <c r="H89" s="132">
        <v>5</v>
      </c>
      <c r="I89" s="132" t="s">
        <v>1967</v>
      </c>
      <c r="J89" s="132" t="s">
        <v>1967</v>
      </c>
      <c r="K89" s="132">
        <v>10</v>
      </c>
      <c r="L89" s="132" t="s">
        <v>1967</v>
      </c>
      <c r="M89" s="132">
        <v>0</v>
      </c>
      <c r="N89" s="132" t="s">
        <v>1967</v>
      </c>
      <c r="O89" s="132" t="s">
        <v>1967</v>
      </c>
      <c r="P89" s="132" t="s">
        <v>1967</v>
      </c>
      <c r="Q89" s="132">
        <v>0</v>
      </c>
    </row>
    <row r="90" spans="1:17" x14ac:dyDescent="0.35">
      <c r="A90" t="str">
        <f>IF(OR(ISBLANK(VLOOKUP(B90,BigMovers!$A$2:$C$226,3,0)),ISNA(VLOOKUP(B90,BigMovers!$A$2:$C$226,3,0))),"",VLOOKUP(B90,BigMovers!$A$2:$C$226,3,0))</f>
        <v>x</v>
      </c>
      <c r="B90" s="6" t="s">
        <v>135</v>
      </c>
      <c r="C90" s="6" t="s">
        <v>1158</v>
      </c>
      <c r="D90" s="133">
        <v>2895</v>
      </c>
      <c r="E90" s="134">
        <v>1105</v>
      </c>
      <c r="F90" s="134">
        <v>0</v>
      </c>
      <c r="G90" s="134" t="s">
        <v>1967</v>
      </c>
      <c r="H90" s="134">
        <v>535</v>
      </c>
      <c r="I90" s="134">
        <v>0</v>
      </c>
      <c r="J90" s="134" t="s">
        <v>1967</v>
      </c>
      <c r="K90" s="134">
        <v>355</v>
      </c>
      <c r="L90" s="134" t="s">
        <v>1967</v>
      </c>
      <c r="M90" s="134" t="s">
        <v>1967</v>
      </c>
      <c r="N90" s="134">
        <v>800</v>
      </c>
      <c r="O90" s="134" t="s">
        <v>1967</v>
      </c>
      <c r="P90" s="134" t="s">
        <v>1967</v>
      </c>
      <c r="Q90" s="134">
        <v>0</v>
      </c>
    </row>
    <row r="91" spans="1:17" x14ac:dyDescent="0.35">
      <c r="A91" t="str">
        <f>IF(OR(ISBLANK(VLOOKUP(B91,BigMovers!$A$2:$C$226,3,0)),ISNA(VLOOKUP(B91,BigMovers!$A$2:$C$226,3,0))),"",VLOOKUP(B91,BigMovers!$A$2:$C$226,3,0))</f>
        <v>x</v>
      </c>
      <c r="B91" s="4" t="s">
        <v>137</v>
      </c>
      <c r="C91" s="4" t="s">
        <v>1680</v>
      </c>
      <c r="D91" s="131">
        <v>570</v>
      </c>
      <c r="E91" s="132">
        <v>0</v>
      </c>
      <c r="F91" s="132">
        <v>0</v>
      </c>
      <c r="G91" s="132">
        <v>0</v>
      </c>
      <c r="H91" s="132" t="s">
        <v>1967</v>
      </c>
      <c r="I91" s="132">
        <v>0</v>
      </c>
      <c r="J91" s="132">
        <v>0</v>
      </c>
      <c r="K91" s="132">
        <v>0</v>
      </c>
      <c r="L91" s="132">
        <v>560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</row>
    <row r="92" spans="1:17" x14ac:dyDescent="0.35">
      <c r="A92" t="str">
        <f>IF(OR(ISBLANK(VLOOKUP(B92,BigMovers!$A$2:$C$226,3,0)),ISNA(VLOOKUP(B92,BigMovers!$A$2:$C$226,3,0))),"",VLOOKUP(B92,BigMovers!$A$2:$C$226,3,0))</f>
        <v>x</v>
      </c>
      <c r="B92" s="6" t="s">
        <v>138</v>
      </c>
      <c r="C92" s="6" t="s">
        <v>1682</v>
      </c>
      <c r="D92" s="133">
        <v>15</v>
      </c>
      <c r="E92" s="134"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34">
        <v>15</v>
      </c>
      <c r="O92" s="134">
        <v>0</v>
      </c>
      <c r="P92" s="134">
        <v>0</v>
      </c>
      <c r="Q92" s="134">
        <v>0</v>
      </c>
    </row>
    <row r="93" spans="1:17" x14ac:dyDescent="0.35">
      <c r="A93" t="str">
        <f>IF(OR(ISBLANK(VLOOKUP(B93,BigMovers!$A$2:$C$226,3,0)),ISNA(VLOOKUP(B93,BigMovers!$A$2:$C$226,3,0))),"",VLOOKUP(B93,BigMovers!$A$2:$C$226,3,0))</f>
        <v/>
      </c>
      <c r="B93" s="4" t="s">
        <v>144</v>
      </c>
      <c r="C93" s="4" t="s">
        <v>1686</v>
      </c>
      <c r="D93" s="131">
        <v>55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</row>
    <row r="94" spans="1:17" x14ac:dyDescent="0.35">
      <c r="A94" t="str">
        <f>IF(OR(ISBLANK(VLOOKUP(B94,BigMovers!$A$2:$C$226,3,0)),ISNA(VLOOKUP(B94,BigMovers!$A$2:$C$226,3,0))),"",VLOOKUP(B94,BigMovers!$A$2:$C$226,3,0))</f>
        <v>x</v>
      </c>
      <c r="B94" s="6" t="s">
        <v>146</v>
      </c>
      <c r="C94" s="6" t="s">
        <v>1689</v>
      </c>
      <c r="D94" s="133">
        <v>2095</v>
      </c>
      <c r="E94" s="134">
        <v>740</v>
      </c>
      <c r="F94" s="134">
        <v>0</v>
      </c>
      <c r="G94" s="134">
        <v>70</v>
      </c>
      <c r="H94" s="134">
        <v>305</v>
      </c>
      <c r="I94" s="134">
        <v>0</v>
      </c>
      <c r="J94" s="134" t="s">
        <v>1967</v>
      </c>
      <c r="K94" s="134">
        <v>220</v>
      </c>
      <c r="L94" s="134" t="s">
        <v>1967</v>
      </c>
      <c r="M94" s="134">
        <v>0</v>
      </c>
      <c r="N94" s="134">
        <v>480</v>
      </c>
      <c r="O94" s="134" t="s">
        <v>1967</v>
      </c>
      <c r="P94" s="134">
        <v>0</v>
      </c>
      <c r="Q94" s="134">
        <v>0</v>
      </c>
    </row>
    <row r="95" spans="1:17" x14ac:dyDescent="0.35">
      <c r="A95" t="str">
        <f>IF(OR(ISBLANK(VLOOKUP(B95,BigMovers!$A$2:$C$226,3,0)),ISNA(VLOOKUP(B95,BigMovers!$A$2:$C$226,3,0))),"",VLOOKUP(B95,BigMovers!$A$2:$C$226,3,0))</f>
        <v/>
      </c>
      <c r="B95" s="4" t="s">
        <v>335</v>
      </c>
      <c r="C95" s="4" t="s">
        <v>1173</v>
      </c>
      <c r="D95" s="131">
        <v>0</v>
      </c>
      <c r="E95" s="132">
        <v>0</v>
      </c>
      <c r="F95" s="132">
        <v>0</v>
      </c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32">
        <v>0</v>
      </c>
      <c r="P95" s="132">
        <v>0</v>
      </c>
      <c r="Q95" s="132">
        <v>0</v>
      </c>
    </row>
    <row r="96" spans="1:17" x14ac:dyDescent="0.35">
      <c r="A96" t="str">
        <f>IF(OR(ISBLANK(VLOOKUP(B96,BigMovers!$A$2:$C$226,3,0)),ISNA(VLOOKUP(B96,BigMovers!$A$2:$C$226,3,0))),"",VLOOKUP(B96,BigMovers!$A$2:$C$226,3,0))</f>
        <v/>
      </c>
      <c r="B96" s="6" t="s">
        <v>352</v>
      </c>
      <c r="C96" s="6" t="s">
        <v>1177</v>
      </c>
      <c r="D96" s="133">
        <v>0</v>
      </c>
      <c r="E96" s="134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>
        <v>0</v>
      </c>
      <c r="P96" s="134">
        <v>0</v>
      </c>
      <c r="Q96" s="134">
        <v>0</v>
      </c>
    </row>
    <row r="97" spans="1:17" x14ac:dyDescent="0.35">
      <c r="A97" t="str">
        <f>IF(OR(ISBLANK(VLOOKUP(B97,BigMovers!$A$2:$C$226,3,0)),ISNA(VLOOKUP(B97,BigMovers!$A$2:$C$226,3,0))),"",VLOOKUP(B97,BigMovers!$A$2:$C$226,3,0))</f>
        <v/>
      </c>
      <c r="B97" s="4" t="s">
        <v>149</v>
      </c>
      <c r="C97" s="4" t="s">
        <v>1179</v>
      </c>
      <c r="D97" s="131">
        <v>240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0</v>
      </c>
      <c r="K97" s="132" t="s">
        <v>1967</v>
      </c>
      <c r="L97" s="132">
        <v>0</v>
      </c>
      <c r="M97" s="132">
        <v>0</v>
      </c>
      <c r="N97" s="132">
        <v>240</v>
      </c>
      <c r="O97" s="132">
        <v>0</v>
      </c>
      <c r="P97" s="132" t="s">
        <v>1967</v>
      </c>
      <c r="Q97" s="132">
        <v>0</v>
      </c>
    </row>
    <row r="98" spans="1:17" x14ac:dyDescent="0.35">
      <c r="A98" t="str">
        <f>IF(OR(ISBLANK(VLOOKUP(B98,BigMovers!$A$2:$C$226,3,0)),ISNA(VLOOKUP(B98,BigMovers!$A$2:$C$226,3,0))),"",VLOOKUP(B98,BigMovers!$A$2:$C$226,3,0))</f>
        <v/>
      </c>
      <c r="B98" s="6" t="s">
        <v>151</v>
      </c>
      <c r="C98" s="6" t="s">
        <v>1693</v>
      </c>
      <c r="D98" s="133">
        <v>20</v>
      </c>
      <c r="E98" s="134">
        <v>15</v>
      </c>
      <c r="F98" s="134" t="s">
        <v>1967</v>
      </c>
      <c r="G98" s="134">
        <v>0</v>
      </c>
      <c r="H98" s="134" t="s">
        <v>1967</v>
      </c>
      <c r="I98" s="134" t="s">
        <v>1967</v>
      </c>
      <c r="J98" s="134" t="s">
        <v>1967</v>
      </c>
      <c r="K98" s="134">
        <v>5</v>
      </c>
      <c r="L98" s="134">
        <v>0</v>
      </c>
      <c r="M98" s="134">
        <v>0</v>
      </c>
      <c r="N98" s="134" t="s">
        <v>1967</v>
      </c>
      <c r="O98" s="134">
        <v>0</v>
      </c>
      <c r="P98" s="134">
        <v>0</v>
      </c>
      <c r="Q98" s="134">
        <v>0</v>
      </c>
    </row>
    <row r="99" spans="1:17" x14ac:dyDescent="0.35">
      <c r="A99" t="str">
        <f>IF(OR(ISBLANK(VLOOKUP(B99,BigMovers!$A$2:$C$226,3,0)),ISNA(VLOOKUP(B99,BigMovers!$A$2:$C$226,3,0))),"",VLOOKUP(B99,BigMovers!$A$2:$C$226,3,0))</f>
        <v/>
      </c>
      <c r="B99" s="4" t="s">
        <v>153</v>
      </c>
      <c r="C99" s="4" t="s">
        <v>1694</v>
      </c>
      <c r="D99" s="131">
        <v>55</v>
      </c>
      <c r="E99" s="132">
        <v>40</v>
      </c>
      <c r="F99" s="132" t="s">
        <v>1967</v>
      </c>
      <c r="G99" s="132" t="s">
        <v>1967</v>
      </c>
      <c r="H99" s="132" t="s">
        <v>1967</v>
      </c>
      <c r="I99" s="132" t="s">
        <v>1967</v>
      </c>
      <c r="J99" s="132" t="s">
        <v>1967</v>
      </c>
      <c r="K99" s="132">
        <v>10</v>
      </c>
      <c r="L99" s="132">
        <v>0</v>
      </c>
      <c r="M99" s="132">
        <v>0</v>
      </c>
      <c r="N99" s="132" t="s">
        <v>1967</v>
      </c>
      <c r="O99" s="132">
        <v>0</v>
      </c>
      <c r="P99" s="132">
        <v>0</v>
      </c>
      <c r="Q99" s="132">
        <v>0</v>
      </c>
    </row>
    <row r="100" spans="1:17" x14ac:dyDescent="0.35">
      <c r="A100" t="str">
        <f>IF(OR(ISBLANK(VLOOKUP(B100,BigMovers!$A$2:$C$226,3,0)),ISNA(VLOOKUP(B100,BigMovers!$A$2:$C$226,3,0))),"",VLOOKUP(B100,BigMovers!$A$2:$C$226,3,0))</f>
        <v>x</v>
      </c>
      <c r="B100" s="6" t="s">
        <v>154</v>
      </c>
      <c r="C100" s="6" t="s">
        <v>1695</v>
      </c>
      <c r="D100" s="133">
        <v>20</v>
      </c>
      <c r="E100" s="134">
        <v>5</v>
      </c>
      <c r="F100" s="134">
        <v>0</v>
      </c>
      <c r="G100" s="134">
        <v>0</v>
      </c>
      <c r="H100" s="134">
        <v>5</v>
      </c>
      <c r="I100" s="134">
        <v>5</v>
      </c>
      <c r="J100" s="134">
        <v>0</v>
      </c>
      <c r="K100" s="134">
        <v>0</v>
      </c>
      <c r="L100" s="134">
        <v>0</v>
      </c>
      <c r="M100" s="134">
        <v>0</v>
      </c>
      <c r="N100" s="134">
        <v>0</v>
      </c>
      <c r="O100" s="134">
        <v>0</v>
      </c>
      <c r="P100" s="134" t="s">
        <v>1967</v>
      </c>
      <c r="Q100" s="134">
        <v>0</v>
      </c>
    </row>
    <row r="101" spans="1:17" x14ac:dyDescent="0.35">
      <c r="A101" t="str">
        <f>IF(OR(ISBLANK(VLOOKUP(B101,BigMovers!$A$2:$C$226,3,0)),ISNA(VLOOKUP(B101,BigMovers!$A$2:$C$226,3,0))),"",VLOOKUP(B101,BigMovers!$A$2:$C$226,3,0))</f>
        <v>x</v>
      </c>
      <c r="B101" s="4" t="s">
        <v>155</v>
      </c>
      <c r="C101" s="4" t="s">
        <v>1184</v>
      </c>
      <c r="D101" s="131">
        <v>125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120</v>
      </c>
      <c r="O101" s="132">
        <v>0</v>
      </c>
      <c r="P101" s="132" t="s">
        <v>1967</v>
      </c>
      <c r="Q101" s="132">
        <v>0</v>
      </c>
    </row>
    <row r="102" spans="1:17" x14ac:dyDescent="0.35">
      <c r="A102" t="str">
        <f>IF(OR(ISBLANK(VLOOKUP(B102,BigMovers!$A$2:$C$226,3,0)),ISNA(VLOOKUP(B102,BigMovers!$A$2:$C$226,3,0))),"",VLOOKUP(B102,BigMovers!$A$2:$C$226,3,0))</f>
        <v>x</v>
      </c>
      <c r="B102" s="6" t="s">
        <v>312</v>
      </c>
      <c r="C102" s="6" t="s">
        <v>1186</v>
      </c>
      <c r="D102" s="133">
        <v>5</v>
      </c>
      <c r="E102" s="134">
        <v>0</v>
      </c>
      <c r="F102" s="134">
        <v>0</v>
      </c>
      <c r="G102" s="134">
        <v>0</v>
      </c>
      <c r="H102" s="134">
        <v>0</v>
      </c>
      <c r="I102" s="134">
        <v>0</v>
      </c>
      <c r="J102" s="134">
        <v>0</v>
      </c>
      <c r="K102" s="134">
        <v>0</v>
      </c>
      <c r="L102" s="134">
        <v>0</v>
      </c>
      <c r="M102" s="134">
        <v>0</v>
      </c>
      <c r="N102" s="134">
        <v>5</v>
      </c>
      <c r="O102" s="134">
        <v>0</v>
      </c>
      <c r="P102" s="134">
        <v>0</v>
      </c>
      <c r="Q102" s="134">
        <v>0</v>
      </c>
    </row>
    <row r="103" spans="1:17" x14ac:dyDescent="0.35">
      <c r="A103" t="str">
        <f>IF(OR(ISBLANK(VLOOKUP(B103,BigMovers!$A$2:$C$226,3,0)),ISNA(VLOOKUP(B103,BigMovers!$A$2:$C$226,3,0))),"",VLOOKUP(B103,BigMovers!$A$2:$C$226,3,0))</f>
        <v/>
      </c>
      <c r="B103" s="4" t="s">
        <v>353</v>
      </c>
      <c r="C103" s="4" t="s">
        <v>1187</v>
      </c>
      <c r="D103" s="131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</row>
    <row r="104" spans="1:17" x14ac:dyDescent="0.35">
      <c r="A104" t="str">
        <f>IF(OR(ISBLANK(VLOOKUP(B104,BigMovers!$A$2:$C$226,3,0)),ISNA(VLOOKUP(B104,BigMovers!$A$2:$C$226,3,0))),"",VLOOKUP(B104,BigMovers!$A$2:$C$226,3,0))</f>
        <v/>
      </c>
      <c r="B104" s="6" t="s">
        <v>314</v>
      </c>
      <c r="C104" s="6" t="s">
        <v>1188</v>
      </c>
      <c r="D104" s="133">
        <v>0</v>
      </c>
      <c r="E104" s="134"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>
        <v>0</v>
      </c>
      <c r="P104" s="134">
        <v>0</v>
      </c>
      <c r="Q104" s="134">
        <v>0</v>
      </c>
    </row>
    <row r="105" spans="1:17" x14ac:dyDescent="0.35">
      <c r="A105" t="str">
        <f>IF(OR(ISBLANK(VLOOKUP(B105,BigMovers!$A$2:$C$226,3,0)),ISNA(VLOOKUP(B105,BigMovers!$A$2:$C$226,3,0))),"",VLOOKUP(B105,BigMovers!$A$2:$C$226,3,0))</f>
        <v/>
      </c>
      <c r="B105" s="4" t="s">
        <v>157</v>
      </c>
      <c r="C105" s="4" t="s">
        <v>1696</v>
      </c>
      <c r="D105" s="131">
        <v>5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5</v>
      </c>
      <c r="Q105" s="132">
        <v>0</v>
      </c>
    </row>
    <row r="106" spans="1:17" x14ac:dyDescent="0.35">
      <c r="A106" t="str">
        <f>IF(OR(ISBLANK(VLOOKUP(B106,BigMovers!$A$2:$C$226,3,0)),ISNA(VLOOKUP(B106,BigMovers!$A$2:$C$226,3,0))),"",VLOOKUP(B106,BigMovers!$A$2:$C$226,3,0))</f>
        <v/>
      </c>
      <c r="B106" s="6" t="s">
        <v>158</v>
      </c>
      <c r="C106" s="6" t="s">
        <v>1697</v>
      </c>
      <c r="D106" s="133">
        <v>15</v>
      </c>
      <c r="E106" s="134">
        <v>5</v>
      </c>
      <c r="F106" s="134">
        <v>0</v>
      </c>
      <c r="G106" s="134" t="s">
        <v>1967</v>
      </c>
      <c r="H106" s="134" t="s">
        <v>1967</v>
      </c>
      <c r="I106" s="134">
        <v>5</v>
      </c>
      <c r="J106" s="134">
        <v>0</v>
      </c>
      <c r="K106" s="134">
        <v>0</v>
      </c>
      <c r="L106" s="134">
        <v>0</v>
      </c>
      <c r="M106" s="134">
        <v>0</v>
      </c>
      <c r="N106" s="134" t="s">
        <v>1967</v>
      </c>
      <c r="O106" s="134" t="s">
        <v>1967</v>
      </c>
      <c r="P106" s="134">
        <v>0</v>
      </c>
      <c r="Q106" s="134">
        <v>0</v>
      </c>
    </row>
    <row r="107" spans="1:17" x14ac:dyDescent="0.35">
      <c r="A107" t="str">
        <f>IF(OR(ISBLANK(VLOOKUP(B107,BigMovers!$A$2:$C$226,3,0)),ISNA(VLOOKUP(B107,BigMovers!$A$2:$C$226,3,0))),"",VLOOKUP(B107,BigMovers!$A$2:$C$226,3,0))</f>
        <v/>
      </c>
      <c r="B107" s="4" t="s">
        <v>159</v>
      </c>
      <c r="C107" s="4" t="s">
        <v>1193</v>
      </c>
      <c r="D107" s="131">
        <v>250</v>
      </c>
      <c r="E107" s="132">
        <v>95</v>
      </c>
      <c r="F107" s="132" t="s">
        <v>1967</v>
      </c>
      <c r="G107" s="132" t="s">
        <v>1967</v>
      </c>
      <c r="H107" s="132">
        <v>50</v>
      </c>
      <c r="I107" s="132">
        <v>20</v>
      </c>
      <c r="J107" s="132">
        <v>10</v>
      </c>
      <c r="K107" s="132">
        <v>30</v>
      </c>
      <c r="L107" s="132">
        <v>0</v>
      </c>
      <c r="M107" s="132">
        <v>0</v>
      </c>
      <c r="N107" s="132">
        <v>30</v>
      </c>
      <c r="O107" s="132" t="s">
        <v>1967</v>
      </c>
      <c r="P107" s="132" t="s">
        <v>1967</v>
      </c>
      <c r="Q107" s="132">
        <v>0</v>
      </c>
    </row>
    <row r="108" spans="1:17" x14ac:dyDescent="0.35">
      <c r="A108" t="str">
        <f>IF(OR(ISBLANK(VLOOKUP(B108,BigMovers!$A$2:$C$226,3,0)),ISNA(VLOOKUP(B108,BigMovers!$A$2:$C$226,3,0))),"",VLOOKUP(B108,BigMovers!$A$2:$C$226,3,0))</f>
        <v>x</v>
      </c>
      <c r="B108" s="6" t="s">
        <v>161</v>
      </c>
      <c r="C108" s="6" t="s">
        <v>1201</v>
      </c>
      <c r="D108" s="133">
        <v>10</v>
      </c>
      <c r="E108" s="134">
        <v>0</v>
      </c>
      <c r="F108" s="134">
        <v>0</v>
      </c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  <c r="N108" s="134">
        <v>0</v>
      </c>
      <c r="O108" s="134">
        <v>0</v>
      </c>
      <c r="P108" s="134">
        <v>0</v>
      </c>
      <c r="Q108" s="134">
        <v>0</v>
      </c>
    </row>
    <row r="109" spans="1:17" x14ac:dyDescent="0.35">
      <c r="A109" t="str">
        <f>IF(OR(ISBLANK(VLOOKUP(B109,BigMovers!$A$2:$C$226,3,0)),ISNA(VLOOKUP(B109,BigMovers!$A$2:$C$226,3,0))),"",VLOOKUP(B109,BigMovers!$A$2:$C$226,3,0))</f>
        <v/>
      </c>
      <c r="B109" s="4" t="s">
        <v>163</v>
      </c>
      <c r="C109" s="4" t="s">
        <v>1701</v>
      </c>
      <c r="D109" s="131">
        <v>605</v>
      </c>
      <c r="E109" s="132">
        <v>0</v>
      </c>
      <c r="F109" s="132">
        <v>0</v>
      </c>
      <c r="G109" s="132">
        <v>0</v>
      </c>
      <c r="H109" s="132">
        <v>0</v>
      </c>
      <c r="I109" s="132">
        <v>0</v>
      </c>
      <c r="J109" s="132">
        <v>0</v>
      </c>
      <c r="K109" s="132">
        <v>0</v>
      </c>
      <c r="L109" s="132">
        <v>0</v>
      </c>
      <c r="M109" s="132">
        <v>580</v>
      </c>
      <c r="N109" s="132">
        <v>0</v>
      </c>
      <c r="O109" s="132">
        <v>0</v>
      </c>
      <c r="P109" s="132">
        <v>0</v>
      </c>
      <c r="Q109" s="132">
        <v>0</v>
      </c>
    </row>
    <row r="110" spans="1:17" x14ac:dyDescent="0.35">
      <c r="A110" t="str">
        <f>IF(OR(ISBLANK(VLOOKUP(B110,BigMovers!$A$2:$C$226,3,0)),ISNA(VLOOKUP(B110,BigMovers!$A$2:$C$226,3,0))),"",VLOOKUP(B110,BigMovers!$A$2:$C$226,3,0))</f>
        <v/>
      </c>
      <c r="B110" s="6" t="s">
        <v>165</v>
      </c>
      <c r="C110" s="6" t="s">
        <v>1706</v>
      </c>
      <c r="D110" s="133">
        <v>5</v>
      </c>
      <c r="E110" s="134">
        <v>5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34">
        <v>0</v>
      </c>
      <c r="O110" s="134">
        <v>0</v>
      </c>
      <c r="P110" s="134">
        <v>0</v>
      </c>
      <c r="Q110" s="134">
        <v>0</v>
      </c>
    </row>
    <row r="111" spans="1:17" x14ac:dyDescent="0.35">
      <c r="A111" t="str">
        <f>IF(OR(ISBLANK(VLOOKUP(B111,BigMovers!$A$2:$C$226,3,0)),ISNA(VLOOKUP(B111,BigMovers!$A$2:$C$226,3,0))),"",VLOOKUP(B111,BigMovers!$A$2:$C$226,3,0))</f>
        <v/>
      </c>
      <c r="B111" s="4" t="s">
        <v>166</v>
      </c>
      <c r="C111" s="4" t="s">
        <v>1707</v>
      </c>
      <c r="D111" s="131">
        <v>90</v>
      </c>
      <c r="E111" s="132">
        <v>0</v>
      </c>
      <c r="F111" s="132">
        <v>0</v>
      </c>
      <c r="G111" s="132">
        <v>0</v>
      </c>
      <c r="H111" s="132">
        <v>0</v>
      </c>
      <c r="I111" s="132">
        <v>0</v>
      </c>
      <c r="J111" s="132">
        <v>0</v>
      </c>
      <c r="K111" s="132">
        <v>0</v>
      </c>
      <c r="L111" s="132">
        <v>10</v>
      </c>
      <c r="M111" s="132">
        <v>0</v>
      </c>
      <c r="N111" s="132" t="s">
        <v>1967</v>
      </c>
      <c r="O111" s="132">
        <v>0</v>
      </c>
      <c r="P111" s="132">
        <v>0</v>
      </c>
      <c r="Q111" s="132">
        <v>75</v>
      </c>
    </row>
    <row r="112" spans="1:17" x14ac:dyDescent="0.35">
      <c r="A112" t="str">
        <f>IF(OR(ISBLANK(VLOOKUP(B112,BigMovers!$A$2:$C$226,3,0)),ISNA(VLOOKUP(B112,BigMovers!$A$2:$C$226,3,0))),"",VLOOKUP(B112,BigMovers!$A$2:$C$226,3,0))</f>
        <v>x</v>
      </c>
      <c r="B112" s="6" t="s">
        <v>289</v>
      </c>
      <c r="C112" s="6" t="s">
        <v>1210</v>
      </c>
      <c r="D112" s="133">
        <v>0</v>
      </c>
      <c r="E112" s="134"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34">
        <v>0</v>
      </c>
      <c r="O112" s="134">
        <v>0</v>
      </c>
      <c r="P112" s="134">
        <v>0</v>
      </c>
      <c r="Q112" s="134">
        <v>0</v>
      </c>
    </row>
    <row r="113" spans="1:17" x14ac:dyDescent="0.35">
      <c r="A113" t="str">
        <f>IF(OR(ISBLANK(VLOOKUP(B113,BigMovers!$A$2:$C$226,3,0)),ISNA(VLOOKUP(B113,BigMovers!$A$2:$C$226,3,0))),"",VLOOKUP(B113,BigMovers!$A$2:$C$226,3,0))</f>
        <v/>
      </c>
      <c r="B113" s="4" t="s">
        <v>337</v>
      </c>
      <c r="C113" s="4" t="s">
        <v>1211</v>
      </c>
      <c r="D113" s="131">
        <v>15</v>
      </c>
      <c r="E113" s="132">
        <v>0</v>
      </c>
      <c r="F113" s="132">
        <v>0</v>
      </c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10</v>
      </c>
      <c r="M113" s="132">
        <v>5</v>
      </c>
      <c r="N113" s="132">
        <v>0</v>
      </c>
      <c r="O113" s="132">
        <v>0</v>
      </c>
      <c r="P113" s="132">
        <v>0</v>
      </c>
      <c r="Q113" s="132">
        <v>0</v>
      </c>
    </row>
    <row r="114" spans="1:17" x14ac:dyDescent="0.35">
      <c r="A114" t="str">
        <f>IF(OR(ISBLANK(VLOOKUP(B114,BigMovers!$A$2:$C$226,3,0)),ISNA(VLOOKUP(B114,BigMovers!$A$2:$C$226,3,0))),"",VLOOKUP(B114,BigMovers!$A$2:$C$226,3,0))</f>
        <v/>
      </c>
      <c r="B114" s="6" t="s">
        <v>167</v>
      </c>
      <c r="C114" s="6" t="s">
        <v>1212</v>
      </c>
      <c r="D114" s="133">
        <v>25</v>
      </c>
      <c r="E114" s="134">
        <v>5</v>
      </c>
      <c r="F114" s="134">
        <v>0</v>
      </c>
      <c r="G114" s="134">
        <v>0</v>
      </c>
      <c r="H114" s="134" t="s">
        <v>1967</v>
      </c>
      <c r="I114" s="134">
        <v>0</v>
      </c>
      <c r="J114" s="134">
        <v>0</v>
      </c>
      <c r="K114" s="134" t="s">
        <v>1967</v>
      </c>
      <c r="L114" s="134">
        <v>25</v>
      </c>
      <c r="M114" s="134">
        <v>0</v>
      </c>
      <c r="N114" s="134">
        <v>0</v>
      </c>
      <c r="O114" s="134">
        <v>0</v>
      </c>
      <c r="P114" s="134">
        <v>0</v>
      </c>
      <c r="Q114" s="134">
        <v>0</v>
      </c>
    </row>
    <row r="115" spans="1:17" x14ac:dyDescent="0.35">
      <c r="A115" t="str">
        <f>IF(OR(ISBLANK(VLOOKUP(B115,BigMovers!$A$2:$C$226,3,0)),ISNA(VLOOKUP(B115,BigMovers!$A$2:$C$226,3,0))),"",VLOOKUP(B115,BigMovers!$A$2:$C$226,3,0))</f>
        <v/>
      </c>
      <c r="B115" s="4" t="s">
        <v>169</v>
      </c>
      <c r="C115" s="4" t="s">
        <v>1215</v>
      </c>
      <c r="D115" s="131">
        <v>50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</row>
    <row r="116" spans="1:17" x14ac:dyDescent="0.35">
      <c r="A116" t="str">
        <f>IF(OR(ISBLANK(VLOOKUP(B116,BigMovers!$A$2:$C$226,3,0)),ISNA(VLOOKUP(B116,BigMovers!$A$2:$C$226,3,0))),"",VLOOKUP(B116,BigMovers!$A$2:$C$226,3,0))</f>
        <v/>
      </c>
      <c r="B116" s="6" t="s">
        <v>171</v>
      </c>
      <c r="C116" s="6" t="s">
        <v>1216</v>
      </c>
      <c r="D116" s="133">
        <v>145</v>
      </c>
      <c r="E116" s="134">
        <v>0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145</v>
      </c>
      <c r="O116" s="134">
        <v>0</v>
      </c>
      <c r="P116" s="134">
        <v>0</v>
      </c>
      <c r="Q116" s="134">
        <v>0</v>
      </c>
    </row>
    <row r="117" spans="1:17" x14ac:dyDescent="0.35">
      <c r="A117" t="str">
        <f>IF(OR(ISBLANK(VLOOKUP(B117,BigMovers!$A$2:$C$226,3,0)),ISNA(VLOOKUP(B117,BigMovers!$A$2:$C$226,3,0))),"",VLOOKUP(B117,BigMovers!$A$2:$C$226,3,0))</f>
        <v>x</v>
      </c>
      <c r="B117" s="4" t="s">
        <v>173</v>
      </c>
      <c r="C117" s="4" t="s">
        <v>1217</v>
      </c>
      <c r="D117" s="131">
        <v>0</v>
      </c>
      <c r="E117" s="132">
        <v>0</v>
      </c>
      <c r="F117" s="132">
        <v>0</v>
      </c>
      <c r="G117" s="132">
        <v>0</v>
      </c>
      <c r="H117" s="132">
        <v>0</v>
      </c>
      <c r="I117" s="132">
        <v>0</v>
      </c>
      <c r="J117" s="132">
        <v>0</v>
      </c>
      <c r="K117" s="132">
        <v>0</v>
      </c>
      <c r="L117" s="132">
        <v>0</v>
      </c>
      <c r="M117" s="132">
        <v>0</v>
      </c>
      <c r="N117" s="132">
        <v>0</v>
      </c>
      <c r="O117" s="132">
        <v>0</v>
      </c>
      <c r="P117" s="132">
        <v>0</v>
      </c>
      <c r="Q117" s="132">
        <v>0</v>
      </c>
    </row>
    <row r="118" spans="1:17" x14ac:dyDescent="0.35">
      <c r="A118" t="str">
        <f>IF(OR(ISBLANK(VLOOKUP(B118,BigMovers!$A$2:$C$226,3,0)),ISNA(VLOOKUP(B118,BigMovers!$A$2:$C$226,3,0))),"",VLOOKUP(B118,BigMovers!$A$2:$C$226,3,0))</f>
        <v/>
      </c>
      <c r="B118" s="6" t="s">
        <v>298</v>
      </c>
      <c r="C118" s="6" t="s">
        <v>1710</v>
      </c>
      <c r="D118" s="133">
        <v>35</v>
      </c>
      <c r="E118" s="134">
        <v>0</v>
      </c>
      <c r="F118" s="134">
        <v>0</v>
      </c>
      <c r="G118" s="134">
        <v>0</v>
      </c>
      <c r="H118" s="134" t="s">
        <v>1967</v>
      </c>
      <c r="I118" s="134">
        <v>0</v>
      </c>
      <c r="J118" s="134">
        <v>0</v>
      </c>
      <c r="K118" s="134">
        <v>0</v>
      </c>
      <c r="L118" s="134">
        <v>30</v>
      </c>
      <c r="M118" s="134">
        <v>0</v>
      </c>
      <c r="N118" s="134">
        <v>0</v>
      </c>
      <c r="O118" s="134">
        <v>0</v>
      </c>
      <c r="P118" s="134">
        <v>0</v>
      </c>
      <c r="Q118" s="134">
        <v>0</v>
      </c>
    </row>
    <row r="119" spans="1:17" x14ac:dyDescent="0.35">
      <c r="A119" t="str">
        <f>IF(OR(ISBLANK(VLOOKUP(B119,BigMovers!$A$2:$C$226,3,0)),ISNA(VLOOKUP(B119,BigMovers!$A$2:$C$226,3,0))),"",VLOOKUP(B119,BigMovers!$A$2:$C$226,3,0))</f>
        <v/>
      </c>
      <c r="B119" s="4" t="s">
        <v>175</v>
      </c>
      <c r="C119" s="4" t="s">
        <v>1711</v>
      </c>
      <c r="D119" s="131">
        <v>35</v>
      </c>
      <c r="E119" s="132">
        <v>0</v>
      </c>
      <c r="F119" s="132">
        <v>0</v>
      </c>
      <c r="G119" s="132">
        <v>0</v>
      </c>
      <c r="H119" s="132">
        <v>0</v>
      </c>
      <c r="I119" s="132">
        <v>0</v>
      </c>
      <c r="J119" s="132">
        <v>0</v>
      </c>
      <c r="K119" s="132">
        <v>0</v>
      </c>
      <c r="L119" s="132">
        <v>35</v>
      </c>
      <c r="M119" s="132">
        <v>0</v>
      </c>
      <c r="N119" s="132">
        <v>0</v>
      </c>
      <c r="O119" s="132">
        <v>0</v>
      </c>
      <c r="P119" s="132">
        <v>0</v>
      </c>
      <c r="Q119" s="132">
        <v>0</v>
      </c>
    </row>
    <row r="120" spans="1:17" x14ac:dyDescent="0.35">
      <c r="A120" t="str">
        <f>IF(OR(ISBLANK(VLOOKUP(B120,BigMovers!$A$2:$C$226,3,0)),ISNA(VLOOKUP(B120,BigMovers!$A$2:$C$226,3,0))),"",VLOOKUP(B120,BigMovers!$A$2:$C$226,3,0))</f>
        <v/>
      </c>
      <c r="B120" s="6" t="s">
        <v>176</v>
      </c>
      <c r="C120" s="6" t="s">
        <v>1223</v>
      </c>
      <c r="D120" s="133">
        <v>0</v>
      </c>
      <c r="E120" s="134">
        <v>0</v>
      </c>
      <c r="F120" s="134">
        <v>0</v>
      </c>
      <c r="G120" s="134">
        <v>0</v>
      </c>
      <c r="H120" s="134">
        <v>0</v>
      </c>
      <c r="I120" s="134">
        <v>0</v>
      </c>
      <c r="J120" s="134">
        <v>0</v>
      </c>
      <c r="K120" s="134">
        <v>0</v>
      </c>
      <c r="L120" s="134">
        <v>0</v>
      </c>
      <c r="M120" s="134">
        <v>0</v>
      </c>
      <c r="N120" s="134">
        <v>0</v>
      </c>
      <c r="O120" s="134">
        <v>0</v>
      </c>
      <c r="P120" s="134">
        <v>0</v>
      </c>
      <c r="Q120" s="134">
        <v>0</v>
      </c>
    </row>
    <row r="121" spans="1:17" x14ac:dyDescent="0.35">
      <c r="A121" t="str">
        <f>IF(OR(ISBLANK(VLOOKUP(B121,BigMovers!$A$2:$C$226,3,0)),ISNA(VLOOKUP(B121,BigMovers!$A$2:$C$226,3,0))),"",VLOOKUP(B121,BigMovers!$A$2:$C$226,3,0))</f>
        <v/>
      </c>
      <c r="B121" s="4" t="s">
        <v>318</v>
      </c>
      <c r="C121" s="4" t="s">
        <v>1940</v>
      </c>
      <c r="D121" s="131">
        <v>0</v>
      </c>
      <c r="E121" s="132">
        <v>0</v>
      </c>
      <c r="F121" s="132">
        <v>0</v>
      </c>
      <c r="G121" s="132">
        <v>0</v>
      </c>
      <c r="H121" s="132">
        <v>0</v>
      </c>
      <c r="I121" s="132">
        <v>0</v>
      </c>
      <c r="J121" s="132">
        <v>0</v>
      </c>
      <c r="K121" s="132">
        <v>0</v>
      </c>
      <c r="L121" s="132">
        <v>0</v>
      </c>
      <c r="M121" s="132">
        <v>0</v>
      </c>
      <c r="N121" s="132">
        <v>0</v>
      </c>
      <c r="O121" s="132">
        <v>0</v>
      </c>
      <c r="P121" s="132">
        <v>0</v>
      </c>
      <c r="Q121" s="132">
        <v>0</v>
      </c>
    </row>
    <row r="122" spans="1:17" x14ac:dyDescent="0.35">
      <c r="A122" t="str">
        <f>IF(OR(ISBLANK(VLOOKUP(B122,BigMovers!$A$2:$C$226,3,0)),ISNA(VLOOKUP(B122,BigMovers!$A$2:$C$226,3,0))),"",VLOOKUP(B122,BigMovers!$A$2:$C$226,3,0))</f>
        <v>x</v>
      </c>
      <c r="B122" s="6" t="s">
        <v>178</v>
      </c>
      <c r="C122" s="6" t="s">
        <v>1716</v>
      </c>
      <c r="D122" s="133">
        <v>1385</v>
      </c>
      <c r="E122" s="134">
        <v>510</v>
      </c>
      <c r="F122" s="134">
        <v>0</v>
      </c>
      <c r="G122" s="134" t="s">
        <v>1967</v>
      </c>
      <c r="H122" s="134">
        <v>95</v>
      </c>
      <c r="I122" s="134">
        <v>0</v>
      </c>
      <c r="J122" s="134" t="s">
        <v>1967</v>
      </c>
      <c r="K122" s="134">
        <v>45</v>
      </c>
      <c r="L122" s="134">
        <v>0</v>
      </c>
      <c r="M122" s="134">
        <v>330</v>
      </c>
      <c r="N122" s="134" t="s">
        <v>1967</v>
      </c>
      <c r="O122" s="134">
        <v>0</v>
      </c>
      <c r="P122" s="134">
        <v>0</v>
      </c>
      <c r="Q122" s="134">
        <v>0</v>
      </c>
    </row>
    <row r="123" spans="1:17" x14ac:dyDescent="0.35">
      <c r="A123" t="str">
        <f>IF(OR(ISBLANK(VLOOKUP(B123,BigMovers!$A$2:$C$226,3,0)),ISNA(VLOOKUP(B123,BigMovers!$A$2:$C$226,3,0))),"",VLOOKUP(B123,BigMovers!$A$2:$C$226,3,0))</f>
        <v>x</v>
      </c>
      <c r="B123" s="4" t="s">
        <v>319</v>
      </c>
      <c r="C123" s="4" t="s">
        <v>1226</v>
      </c>
      <c r="D123" s="131">
        <v>80</v>
      </c>
      <c r="E123" s="132">
        <v>0</v>
      </c>
      <c r="F123" s="132">
        <v>0</v>
      </c>
      <c r="G123" s="132">
        <v>0</v>
      </c>
      <c r="H123" s="132">
        <v>10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15</v>
      </c>
      <c r="P123" s="132">
        <v>0</v>
      </c>
      <c r="Q123" s="132">
        <v>0</v>
      </c>
    </row>
    <row r="124" spans="1:17" x14ac:dyDescent="0.35">
      <c r="A124" t="str">
        <f>IF(OR(ISBLANK(VLOOKUP(B124,BigMovers!$A$2:$C$226,3,0)),ISNA(VLOOKUP(B124,BigMovers!$A$2:$C$226,3,0))),"",VLOOKUP(B124,BigMovers!$A$2:$C$226,3,0))</f>
        <v/>
      </c>
      <c r="B124" s="6" t="s">
        <v>321</v>
      </c>
      <c r="C124" s="6" t="s">
        <v>1718</v>
      </c>
      <c r="D124" s="133">
        <v>0</v>
      </c>
      <c r="E124" s="134">
        <v>0</v>
      </c>
      <c r="F124" s="134">
        <v>0</v>
      </c>
      <c r="G124" s="134">
        <v>0</v>
      </c>
      <c r="H124" s="134">
        <v>0</v>
      </c>
      <c r="I124" s="134">
        <v>0</v>
      </c>
      <c r="J124" s="134">
        <v>0</v>
      </c>
      <c r="K124" s="134">
        <v>0</v>
      </c>
      <c r="L124" s="134">
        <v>0</v>
      </c>
      <c r="M124" s="134">
        <v>0</v>
      </c>
      <c r="N124" s="134">
        <v>0</v>
      </c>
      <c r="O124" s="134">
        <v>0</v>
      </c>
      <c r="P124" s="134">
        <v>0</v>
      </c>
      <c r="Q124" s="134">
        <v>0</v>
      </c>
    </row>
    <row r="125" spans="1:17" x14ac:dyDescent="0.35">
      <c r="A125" t="str">
        <f>IF(OR(ISBLANK(VLOOKUP(B125,BigMovers!$A$2:$C$226,3,0)),ISNA(VLOOKUP(B125,BigMovers!$A$2:$C$226,3,0))),"",VLOOKUP(B125,BigMovers!$A$2:$C$226,3,0))</f>
        <v/>
      </c>
      <c r="B125" s="4" t="s">
        <v>179</v>
      </c>
      <c r="C125" s="4" t="s">
        <v>1230</v>
      </c>
      <c r="D125" s="131">
        <v>50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50</v>
      </c>
      <c r="O125" s="132">
        <v>0</v>
      </c>
      <c r="P125" s="132" t="s">
        <v>1967</v>
      </c>
      <c r="Q125" s="132">
        <v>0</v>
      </c>
    </row>
    <row r="126" spans="1:17" x14ac:dyDescent="0.35">
      <c r="A126" t="str">
        <f>IF(OR(ISBLANK(VLOOKUP(B126,BigMovers!$A$2:$C$226,3,0)),ISNA(VLOOKUP(B126,BigMovers!$A$2:$C$226,3,0))),"",VLOOKUP(B126,BigMovers!$A$2:$C$226,3,0))</f>
        <v/>
      </c>
      <c r="B126" s="6" t="s">
        <v>181</v>
      </c>
      <c r="C126" s="6" t="s">
        <v>1719</v>
      </c>
      <c r="D126" s="133">
        <v>0</v>
      </c>
      <c r="E126" s="134">
        <v>0</v>
      </c>
      <c r="F126" s="134">
        <v>0</v>
      </c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>
        <v>0</v>
      </c>
      <c r="M126" s="134">
        <v>0</v>
      </c>
      <c r="N126" s="134">
        <v>0</v>
      </c>
      <c r="O126" s="134">
        <v>0</v>
      </c>
      <c r="P126" s="134">
        <v>0</v>
      </c>
      <c r="Q126" s="134">
        <v>0</v>
      </c>
    </row>
    <row r="127" spans="1:17" x14ac:dyDescent="0.35">
      <c r="A127" t="str">
        <f>IF(OR(ISBLANK(VLOOKUP(B127,BigMovers!$A$2:$C$226,3,0)),ISNA(VLOOKUP(B127,BigMovers!$A$2:$C$226,3,0))),"",VLOOKUP(B127,BigMovers!$A$2:$C$226,3,0))</f>
        <v/>
      </c>
      <c r="B127" s="4" t="s">
        <v>185</v>
      </c>
      <c r="C127" s="4" t="s">
        <v>1234</v>
      </c>
      <c r="D127" s="131">
        <v>860</v>
      </c>
      <c r="E127" s="132">
        <v>345</v>
      </c>
      <c r="F127" s="132">
        <v>0</v>
      </c>
      <c r="G127" s="132">
        <v>50</v>
      </c>
      <c r="H127" s="132">
        <v>70</v>
      </c>
      <c r="I127" s="132">
        <v>35</v>
      </c>
      <c r="J127" s="132">
        <v>35</v>
      </c>
      <c r="K127" s="132" t="s">
        <v>1967</v>
      </c>
      <c r="L127" s="132" t="s">
        <v>1967</v>
      </c>
      <c r="M127" s="132">
        <v>0</v>
      </c>
      <c r="N127" s="132">
        <v>125</v>
      </c>
      <c r="O127" s="132">
        <v>35</v>
      </c>
      <c r="P127" s="132">
        <v>40</v>
      </c>
      <c r="Q127" s="132">
        <v>0</v>
      </c>
    </row>
    <row r="128" spans="1:17" x14ac:dyDescent="0.35">
      <c r="A128" t="str">
        <f>IF(OR(ISBLANK(VLOOKUP(B128,BigMovers!$A$2:$C$226,3,0)),ISNA(VLOOKUP(B128,BigMovers!$A$2:$C$226,3,0))),"",VLOOKUP(B128,BigMovers!$A$2:$C$226,3,0))</f>
        <v/>
      </c>
      <c r="B128" s="6" t="s">
        <v>187</v>
      </c>
      <c r="C128" s="6" t="s">
        <v>1721</v>
      </c>
      <c r="D128" s="133">
        <v>155</v>
      </c>
      <c r="E128" s="134">
        <v>60</v>
      </c>
      <c r="F128" s="134" t="s">
        <v>1967</v>
      </c>
      <c r="G128" s="134" t="s">
        <v>1967</v>
      </c>
      <c r="H128" s="134">
        <v>65</v>
      </c>
      <c r="I128" s="134">
        <v>10</v>
      </c>
      <c r="J128" s="134" t="s">
        <v>1967</v>
      </c>
      <c r="K128" s="134">
        <v>15</v>
      </c>
      <c r="L128" s="134">
        <v>0</v>
      </c>
      <c r="M128" s="134">
        <v>0</v>
      </c>
      <c r="N128" s="134" t="s">
        <v>1967</v>
      </c>
      <c r="O128" s="134">
        <v>0</v>
      </c>
      <c r="P128" s="134">
        <v>0</v>
      </c>
      <c r="Q128" s="134">
        <v>0</v>
      </c>
    </row>
    <row r="129" spans="1:17" x14ac:dyDescent="0.35">
      <c r="A129" t="str">
        <f>IF(OR(ISBLANK(VLOOKUP(B129,BigMovers!$A$2:$C$226,3,0)),ISNA(VLOOKUP(B129,BigMovers!$A$2:$C$226,3,0))),"",VLOOKUP(B129,BigMovers!$A$2:$C$226,3,0))</f>
        <v/>
      </c>
      <c r="B129" s="4" t="s">
        <v>188</v>
      </c>
      <c r="C129" s="4" t="s">
        <v>1722</v>
      </c>
      <c r="D129" s="131">
        <v>20</v>
      </c>
      <c r="E129" s="132">
        <v>0</v>
      </c>
      <c r="F129" s="132">
        <v>0</v>
      </c>
      <c r="G129" s="132">
        <v>0</v>
      </c>
      <c r="H129" s="132">
        <v>0</v>
      </c>
      <c r="I129" s="132">
        <v>0</v>
      </c>
      <c r="J129" s="132">
        <v>0</v>
      </c>
      <c r="K129" s="132" t="s">
        <v>1967</v>
      </c>
      <c r="L129" s="132">
        <v>0</v>
      </c>
      <c r="M129" s="132">
        <v>20</v>
      </c>
      <c r="N129" s="132">
        <v>0</v>
      </c>
      <c r="O129" s="132">
        <v>0</v>
      </c>
      <c r="P129" s="132">
        <v>0</v>
      </c>
      <c r="Q129" s="132">
        <v>5</v>
      </c>
    </row>
    <row r="130" spans="1:17" x14ac:dyDescent="0.35">
      <c r="A130" t="str">
        <f>IF(OR(ISBLANK(VLOOKUP(B130,BigMovers!$A$2:$C$226,3,0)),ISNA(VLOOKUP(B130,BigMovers!$A$2:$C$226,3,0))),"",VLOOKUP(B130,BigMovers!$A$2:$C$226,3,0))</f>
        <v/>
      </c>
      <c r="B130" s="6" t="s">
        <v>189</v>
      </c>
      <c r="C130" s="6" t="s">
        <v>1238</v>
      </c>
      <c r="D130" s="133">
        <v>0</v>
      </c>
      <c r="E130" s="134">
        <v>0</v>
      </c>
      <c r="F130" s="134">
        <v>0</v>
      </c>
      <c r="G130" s="134">
        <v>0</v>
      </c>
      <c r="H130" s="134">
        <v>0</v>
      </c>
      <c r="I130" s="134">
        <v>0</v>
      </c>
      <c r="J130" s="134">
        <v>0</v>
      </c>
      <c r="K130" s="134">
        <v>0</v>
      </c>
      <c r="L130" s="134">
        <v>0</v>
      </c>
      <c r="M130" s="134">
        <v>0</v>
      </c>
      <c r="N130" s="134">
        <v>0</v>
      </c>
      <c r="O130" s="134">
        <v>0</v>
      </c>
      <c r="P130" s="134">
        <v>0</v>
      </c>
      <c r="Q130" s="134">
        <v>0</v>
      </c>
    </row>
    <row r="131" spans="1:17" x14ac:dyDescent="0.35">
      <c r="A131" t="str">
        <f>IF(OR(ISBLANK(VLOOKUP(B131,BigMovers!$A$2:$C$226,3,0)),ISNA(VLOOKUP(B131,BigMovers!$A$2:$C$226,3,0))),"",VLOOKUP(B131,BigMovers!$A$2:$C$226,3,0))</f>
        <v/>
      </c>
      <c r="B131" s="4" t="s">
        <v>191</v>
      </c>
      <c r="C131" s="4" t="s">
        <v>1724</v>
      </c>
      <c r="D131" s="131">
        <v>55</v>
      </c>
      <c r="E131" s="132">
        <v>15</v>
      </c>
      <c r="F131" s="132">
        <v>0</v>
      </c>
      <c r="G131" s="132" t="s">
        <v>1967</v>
      </c>
      <c r="H131" s="132">
        <v>15</v>
      </c>
      <c r="I131" s="132">
        <v>0</v>
      </c>
      <c r="J131" s="132">
        <v>0</v>
      </c>
      <c r="K131" s="132">
        <v>15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</row>
    <row r="132" spans="1:17" x14ac:dyDescent="0.35">
      <c r="A132" t="str">
        <f>IF(OR(ISBLANK(VLOOKUP(B132,BigMovers!$A$2:$C$226,3,0)),ISNA(VLOOKUP(B132,BigMovers!$A$2:$C$226,3,0))),"",VLOOKUP(B132,BigMovers!$A$2:$C$226,3,0))</f>
        <v/>
      </c>
      <c r="B132" s="6" t="s">
        <v>192</v>
      </c>
      <c r="C132" s="6" t="s">
        <v>1725</v>
      </c>
      <c r="D132" s="133">
        <v>105</v>
      </c>
      <c r="E132" s="134">
        <v>15</v>
      </c>
      <c r="F132" s="134" t="s">
        <v>1967</v>
      </c>
      <c r="G132" s="134" t="s">
        <v>1967</v>
      </c>
      <c r="H132" s="134" t="s">
        <v>1967</v>
      </c>
      <c r="I132" s="134">
        <v>15</v>
      </c>
      <c r="J132" s="134">
        <v>5</v>
      </c>
      <c r="K132" s="134">
        <v>10</v>
      </c>
      <c r="L132" s="134">
        <v>10</v>
      </c>
      <c r="M132" s="134">
        <v>0</v>
      </c>
      <c r="N132" s="134">
        <v>5</v>
      </c>
      <c r="O132" s="134" t="s">
        <v>1967</v>
      </c>
      <c r="P132" s="134">
        <v>10</v>
      </c>
      <c r="Q132" s="134">
        <v>0</v>
      </c>
    </row>
    <row r="133" spans="1:17" x14ac:dyDescent="0.35">
      <c r="A133" t="str">
        <f>IF(OR(ISBLANK(VLOOKUP(B133,BigMovers!$A$2:$C$226,3,0)),ISNA(VLOOKUP(B133,BigMovers!$A$2:$C$226,3,0))),"",VLOOKUP(B133,BigMovers!$A$2:$C$226,3,0))</f>
        <v/>
      </c>
      <c r="B133" s="4" t="s">
        <v>193</v>
      </c>
      <c r="C133" s="4" t="s">
        <v>1726</v>
      </c>
      <c r="D133" s="131">
        <v>5</v>
      </c>
      <c r="E133" s="132">
        <v>0</v>
      </c>
      <c r="F133" s="132">
        <v>0</v>
      </c>
      <c r="G133" s="132">
        <v>0</v>
      </c>
      <c r="H133" s="132">
        <v>0</v>
      </c>
      <c r="I133" s="132">
        <v>0</v>
      </c>
      <c r="J133" s="132">
        <v>0</v>
      </c>
      <c r="K133" s="132">
        <v>0</v>
      </c>
      <c r="L133" s="132">
        <v>5</v>
      </c>
      <c r="M133" s="132">
        <v>0</v>
      </c>
      <c r="N133" s="132">
        <v>0</v>
      </c>
      <c r="O133" s="132">
        <v>0</v>
      </c>
      <c r="P133" s="132">
        <v>0</v>
      </c>
      <c r="Q133" s="132">
        <v>0</v>
      </c>
    </row>
    <row r="134" spans="1:17" x14ac:dyDescent="0.35">
      <c r="A134" t="str">
        <f>IF(OR(ISBLANK(VLOOKUP(B134,BigMovers!$A$2:$C$226,3,0)),ISNA(VLOOKUP(B134,BigMovers!$A$2:$C$226,3,0))),"",VLOOKUP(B134,BigMovers!$A$2:$C$226,3,0))</f>
        <v/>
      </c>
      <c r="B134" s="6" t="s">
        <v>682</v>
      </c>
      <c r="C134" s="6" t="s">
        <v>1727</v>
      </c>
      <c r="D134" s="133">
        <v>10</v>
      </c>
      <c r="E134" s="134">
        <v>5</v>
      </c>
      <c r="F134" s="134" t="s">
        <v>1967</v>
      </c>
      <c r="G134" s="134">
        <v>0</v>
      </c>
      <c r="H134" s="134">
        <v>0</v>
      </c>
      <c r="I134" s="134">
        <v>0</v>
      </c>
      <c r="J134" s="134" t="s">
        <v>1967</v>
      </c>
      <c r="K134" s="134">
        <v>0</v>
      </c>
      <c r="L134" s="134">
        <v>0</v>
      </c>
      <c r="M134" s="134">
        <v>0</v>
      </c>
      <c r="N134" s="134" t="s">
        <v>1967</v>
      </c>
      <c r="O134" s="134" t="s">
        <v>1967</v>
      </c>
      <c r="P134" s="134">
        <v>0</v>
      </c>
      <c r="Q134" s="134">
        <v>0</v>
      </c>
    </row>
    <row r="135" spans="1:17" x14ac:dyDescent="0.35">
      <c r="A135" t="str">
        <f>IF(OR(ISBLANK(VLOOKUP(B135,BigMovers!$A$2:$C$226,3,0)),ISNA(VLOOKUP(B135,BigMovers!$A$2:$C$226,3,0))),"",VLOOKUP(B135,BigMovers!$A$2:$C$226,3,0))</f>
        <v/>
      </c>
      <c r="B135" s="4" t="s">
        <v>357</v>
      </c>
      <c r="C135" s="4" t="s">
        <v>1728</v>
      </c>
      <c r="D135" s="131">
        <v>30</v>
      </c>
      <c r="E135" s="132">
        <v>0</v>
      </c>
      <c r="F135" s="132">
        <v>0</v>
      </c>
      <c r="G135" s="132">
        <v>0</v>
      </c>
      <c r="H135" s="132">
        <v>0</v>
      </c>
      <c r="I135" s="132">
        <v>0</v>
      </c>
      <c r="J135" s="132">
        <v>0</v>
      </c>
      <c r="K135" s="132" t="s">
        <v>1967</v>
      </c>
      <c r="L135" s="132">
        <v>0</v>
      </c>
      <c r="M135" s="132">
        <v>0</v>
      </c>
      <c r="N135" s="132">
        <v>0</v>
      </c>
      <c r="O135" s="132">
        <v>5</v>
      </c>
      <c r="P135" s="132">
        <v>25</v>
      </c>
      <c r="Q135" s="132" t="s">
        <v>1967</v>
      </c>
    </row>
    <row r="136" spans="1:17" x14ac:dyDescent="0.35">
      <c r="A136" t="str">
        <f>IF(OR(ISBLANK(VLOOKUP(B136,BigMovers!$A$2:$C$226,3,0)),ISNA(VLOOKUP(B136,BigMovers!$A$2:$C$226,3,0))),"",VLOOKUP(B136,BigMovers!$A$2:$C$226,3,0))</f>
        <v/>
      </c>
      <c r="B136" s="6" t="s">
        <v>197</v>
      </c>
      <c r="C136" s="6" t="s">
        <v>1244</v>
      </c>
      <c r="D136" s="133">
        <v>730</v>
      </c>
      <c r="E136" s="134">
        <v>45</v>
      </c>
      <c r="F136" s="134">
        <v>0</v>
      </c>
      <c r="G136" s="134" t="s">
        <v>1967</v>
      </c>
      <c r="H136" s="134">
        <v>20</v>
      </c>
      <c r="I136" s="134">
        <v>55</v>
      </c>
      <c r="J136" s="134">
        <v>30</v>
      </c>
      <c r="K136" s="134">
        <v>20</v>
      </c>
      <c r="L136" s="134">
        <v>0</v>
      </c>
      <c r="M136" s="134">
        <v>0</v>
      </c>
      <c r="N136" s="134">
        <v>155</v>
      </c>
      <c r="O136" s="134">
        <v>95</v>
      </c>
      <c r="P136" s="134">
        <v>240</v>
      </c>
      <c r="Q136" s="134">
        <v>0</v>
      </c>
    </row>
    <row r="137" spans="1:17" x14ac:dyDescent="0.35">
      <c r="A137" t="str">
        <f>IF(OR(ISBLANK(VLOOKUP(B137,BigMovers!$A$2:$C$226,3,0)),ISNA(VLOOKUP(B137,BigMovers!$A$2:$C$226,3,0))),"",VLOOKUP(B137,BigMovers!$A$2:$C$226,3,0))</f>
        <v/>
      </c>
      <c r="B137" s="4" t="s">
        <v>199</v>
      </c>
      <c r="C137" s="4" t="s">
        <v>1245</v>
      </c>
      <c r="D137" s="131">
        <v>75</v>
      </c>
      <c r="E137" s="132">
        <v>0</v>
      </c>
      <c r="F137" s="132">
        <v>0</v>
      </c>
      <c r="G137" s="132">
        <v>0</v>
      </c>
      <c r="H137" s="132">
        <v>0</v>
      </c>
      <c r="I137" s="132">
        <v>0</v>
      </c>
      <c r="J137" s="132">
        <v>0</v>
      </c>
      <c r="K137" s="132">
        <v>0</v>
      </c>
      <c r="L137" s="132">
        <v>0</v>
      </c>
      <c r="M137" s="132">
        <v>0</v>
      </c>
      <c r="N137" s="132">
        <v>0</v>
      </c>
      <c r="O137" s="132">
        <v>10</v>
      </c>
      <c r="P137" s="132">
        <v>50</v>
      </c>
      <c r="Q137" s="132" t="s">
        <v>1967</v>
      </c>
    </row>
    <row r="138" spans="1:17" x14ac:dyDescent="0.35">
      <c r="A138" t="str">
        <f>IF(OR(ISBLANK(VLOOKUP(B138,BigMovers!$A$2:$C$226,3,0)),ISNA(VLOOKUP(B138,BigMovers!$A$2:$C$226,3,0))),"",VLOOKUP(B138,BigMovers!$A$2:$C$226,3,0))</f>
        <v>x</v>
      </c>
      <c r="B138" s="6" t="s">
        <v>201</v>
      </c>
      <c r="C138" s="6" t="s">
        <v>1246</v>
      </c>
      <c r="D138" s="133">
        <v>240</v>
      </c>
      <c r="E138" s="134">
        <v>0</v>
      </c>
      <c r="F138" s="134">
        <v>0</v>
      </c>
      <c r="G138" s="134">
        <v>0</v>
      </c>
      <c r="H138" s="134" t="s">
        <v>1967</v>
      </c>
      <c r="I138" s="134">
        <v>0</v>
      </c>
      <c r="J138" s="134">
        <v>0</v>
      </c>
      <c r="K138" s="134">
        <v>0</v>
      </c>
      <c r="L138" s="134">
        <v>230</v>
      </c>
      <c r="M138" s="134">
        <v>0</v>
      </c>
      <c r="N138" s="134">
        <v>0</v>
      </c>
      <c r="O138" s="134">
        <v>0</v>
      </c>
      <c r="P138" s="134">
        <v>0</v>
      </c>
      <c r="Q138" s="134">
        <v>0</v>
      </c>
    </row>
    <row r="139" spans="1:17" x14ac:dyDescent="0.35">
      <c r="A139" t="str">
        <f>IF(OR(ISBLANK(VLOOKUP(B139,BigMovers!$A$2:$C$226,3,0)),ISNA(VLOOKUP(B139,BigMovers!$A$2:$C$226,3,0))),"",VLOOKUP(B139,BigMovers!$A$2:$C$226,3,0))</f>
        <v/>
      </c>
      <c r="B139" s="4" t="s">
        <v>203</v>
      </c>
      <c r="C139" s="4" t="s">
        <v>1247</v>
      </c>
      <c r="D139" s="131">
        <v>45</v>
      </c>
      <c r="E139" s="132">
        <v>0</v>
      </c>
      <c r="F139" s="132">
        <v>0</v>
      </c>
      <c r="G139" s="132">
        <v>0</v>
      </c>
      <c r="H139" s="132">
        <v>0</v>
      </c>
      <c r="I139" s="132">
        <v>0</v>
      </c>
      <c r="J139" s="132">
        <v>0</v>
      </c>
      <c r="K139" s="132">
        <v>0</v>
      </c>
      <c r="L139" s="132">
        <v>0</v>
      </c>
      <c r="M139" s="132">
        <v>0</v>
      </c>
      <c r="N139" s="132">
        <v>0</v>
      </c>
      <c r="O139" s="132">
        <v>0</v>
      </c>
      <c r="P139" s="132">
        <v>0</v>
      </c>
      <c r="Q139" s="132">
        <v>0</v>
      </c>
    </row>
    <row r="140" spans="1:17" x14ac:dyDescent="0.35">
      <c r="A140" t="str">
        <f>IF(OR(ISBLANK(VLOOKUP(B140,BigMovers!$A$2:$C$226,3,0)),ISNA(VLOOKUP(B140,BigMovers!$A$2:$C$226,3,0))),"",VLOOKUP(B140,BigMovers!$A$2:$C$226,3,0))</f>
        <v/>
      </c>
      <c r="B140" s="6" t="s">
        <v>205</v>
      </c>
      <c r="C140" s="6" t="s">
        <v>1729</v>
      </c>
      <c r="D140" s="133">
        <v>8255</v>
      </c>
      <c r="E140" s="134">
        <v>3530</v>
      </c>
      <c r="F140" s="134">
        <v>0</v>
      </c>
      <c r="G140" s="134" t="s">
        <v>1967</v>
      </c>
      <c r="H140" s="134">
        <v>1740</v>
      </c>
      <c r="I140" s="134">
        <v>0</v>
      </c>
      <c r="J140" s="134" t="s">
        <v>1967</v>
      </c>
      <c r="K140" s="134">
        <v>1000</v>
      </c>
      <c r="L140" s="134">
        <v>0</v>
      </c>
      <c r="M140" s="134">
        <v>1555</v>
      </c>
      <c r="N140" s="134">
        <v>0</v>
      </c>
      <c r="O140" s="134" t="s">
        <v>1967</v>
      </c>
      <c r="P140" s="134">
        <v>0</v>
      </c>
      <c r="Q140" s="134">
        <v>0</v>
      </c>
    </row>
    <row r="141" spans="1:17" x14ac:dyDescent="0.35">
      <c r="A141" t="str">
        <f>IF(OR(ISBLANK(VLOOKUP(B141,BigMovers!$A$2:$C$226,3,0)),ISNA(VLOOKUP(B141,BigMovers!$A$2:$C$226,3,0))),"",VLOOKUP(B141,BigMovers!$A$2:$C$226,3,0))</f>
        <v/>
      </c>
      <c r="B141" s="4" t="s">
        <v>207</v>
      </c>
      <c r="C141" s="4" t="s">
        <v>1731</v>
      </c>
      <c r="D141" s="131">
        <v>85</v>
      </c>
      <c r="E141" s="132">
        <v>10</v>
      </c>
      <c r="F141" s="132">
        <v>0</v>
      </c>
      <c r="G141" s="132" t="s">
        <v>1967</v>
      </c>
      <c r="H141" s="132" t="s">
        <v>1967</v>
      </c>
      <c r="I141" s="132">
        <v>10</v>
      </c>
      <c r="J141" s="132">
        <v>5</v>
      </c>
      <c r="K141" s="132">
        <v>5</v>
      </c>
      <c r="L141" s="132">
        <v>0</v>
      </c>
      <c r="M141" s="132">
        <v>35</v>
      </c>
      <c r="N141" s="132">
        <v>0</v>
      </c>
      <c r="O141" s="132">
        <v>0</v>
      </c>
      <c r="P141" s="132" t="s">
        <v>1967</v>
      </c>
      <c r="Q141" s="132" t="s">
        <v>1967</v>
      </c>
    </row>
    <row r="142" spans="1:17" x14ac:dyDescent="0.35">
      <c r="A142" t="str">
        <f>IF(OR(ISBLANK(VLOOKUP(B142,BigMovers!$A$2:$C$226,3,0)),ISNA(VLOOKUP(B142,BigMovers!$A$2:$C$226,3,0))),"",VLOOKUP(B142,BigMovers!$A$2:$C$226,3,0))</f>
        <v/>
      </c>
      <c r="B142" s="6" t="s">
        <v>209</v>
      </c>
      <c r="C142" s="6" t="s">
        <v>1253</v>
      </c>
      <c r="D142" s="133">
        <v>15</v>
      </c>
      <c r="E142" s="134">
        <v>5</v>
      </c>
      <c r="F142" s="134">
        <v>0</v>
      </c>
      <c r="G142" s="134">
        <v>0</v>
      </c>
      <c r="H142" s="134">
        <v>0</v>
      </c>
      <c r="I142" s="134">
        <v>0</v>
      </c>
      <c r="J142" s="134">
        <v>0</v>
      </c>
      <c r="K142" s="134">
        <v>10</v>
      </c>
      <c r="L142" s="134">
        <v>0</v>
      </c>
      <c r="M142" s="134">
        <v>0</v>
      </c>
      <c r="N142" s="134">
        <v>0</v>
      </c>
      <c r="O142" s="134">
        <v>0</v>
      </c>
      <c r="P142" s="134">
        <v>0</v>
      </c>
      <c r="Q142" s="134">
        <v>0</v>
      </c>
    </row>
    <row r="143" spans="1:17" x14ac:dyDescent="0.35">
      <c r="A143" t="str">
        <f>IF(OR(ISBLANK(VLOOKUP(B143,BigMovers!$A$2:$C$226,3,0)),ISNA(VLOOKUP(B143,BigMovers!$A$2:$C$226,3,0))),"",VLOOKUP(B143,BigMovers!$A$2:$C$226,3,0))</f>
        <v/>
      </c>
      <c r="B143" s="4" t="s">
        <v>210</v>
      </c>
      <c r="C143" s="4" t="s">
        <v>1732</v>
      </c>
      <c r="D143" s="131">
        <v>100</v>
      </c>
      <c r="E143" s="132" t="s">
        <v>1967</v>
      </c>
      <c r="F143" s="132">
        <v>0</v>
      </c>
      <c r="G143" s="132" t="s">
        <v>1967</v>
      </c>
      <c r="H143" s="132">
        <v>0</v>
      </c>
      <c r="I143" s="132" t="s">
        <v>1967</v>
      </c>
      <c r="J143" s="132">
        <v>0</v>
      </c>
      <c r="K143" s="132" t="s">
        <v>1967</v>
      </c>
      <c r="L143" s="132">
        <v>0</v>
      </c>
      <c r="M143" s="132">
        <v>0</v>
      </c>
      <c r="N143" s="132">
        <v>95</v>
      </c>
      <c r="O143" s="132">
        <v>0</v>
      </c>
      <c r="P143" s="132" t="s">
        <v>1967</v>
      </c>
      <c r="Q143" s="132">
        <v>0</v>
      </c>
    </row>
    <row r="144" spans="1:17" x14ac:dyDescent="0.35">
      <c r="A144" t="str">
        <f>IF(OR(ISBLANK(VLOOKUP(B144,BigMovers!$A$2:$C$226,3,0)),ISNA(VLOOKUP(B144,BigMovers!$A$2:$C$226,3,0))),"",VLOOKUP(B144,BigMovers!$A$2:$C$226,3,0))</f>
        <v/>
      </c>
      <c r="B144" s="6" t="s">
        <v>211</v>
      </c>
      <c r="C144" s="6" t="s">
        <v>1255</v>
      </c>
      <c r="D144" s="133">
        <v>850</v>
      </c>
      <c r="E144" s="134" t="s">
        <v>1967</v>
      </c>
      <c r="F144" s="134">
        <v>0</v>
      </c>
      <c r="G144" s="134">
        <v>0</v>
      </c>
      <c r="H144" s="134">
        <v>0</v>
      </c>
      <c r="I144" s="134">
        <v>0</v>
      </c>
      <c r="J144" s="134">
        <v>0</v>
      </c>
      <c r="K144" s="134" t="s">
        <v>1967</v>
      </c>
      <c r="L144" s="134">
        <v>0</v>
      </c>
      <c r="M144" s="134">
        <v>0</v>
      </c>
      <c r="N144" s="134">
        <v>820</v>
      </c>
      <c r="O144" s="134">
        <v>0</v>
      </c>
      <c r="P144" s="134" t="s">
        <v>1967</v>
      </c>
      <c r="Q144" s="134">
        <v>0</v>
      </c>
    </row>
    <row r="145" spans="1:17" x14ac:dyDescent="0.35">
      <c r="A145" t="str">
        <f>IF(OR(ISBLANK(VLOOKUP(B145,BigMovers!$A$2:$C$226,3,0)),ISNA(VLOOKUP(B145,BigMovers!$A$2:$C$226,3,0))),"",VLOOKUP(B145,BigMovers!$A$2:$C$226,3,0))</f>
        <v>x</v>
      </c>
      <c r="B145" s="4" t="s">
        <v>213</v>
      </c>
      <c r="C145" s="4" t="s">
        <v>1256</v>
      </c>
      <c r="D145" s="131">
        <v>5</v>
      </c>
      <c r="E145" s="132">
        <v>0</v>
      </c>
      <c r="F145" s="132">
        <v>0</v>
      </c>
      <c r="G145" s="132">
        <v>0</v>
      </c>
      <c r="H145" s="132">
        <v>0</v>
      </c>
      <c r="I145" s="132">
        <v>0</v>
      </c>
      <c r="J145" s="132">
        <v>0</v>
      </c>
      <c r="K145" s="132">
        <v>0</v>
      </c>
      <c r="L145" s="132">
        <v>0</v>
      </c>
      <c r="M145" s="132">
        <v>0</v>
      </c>
      <c r="N145" s="132">
        <v>5</v>
      </c>
      <c r="O145" s="132">
        <v>0</v>
      </c>
      <c r="P145" s="132">
        <v>0</v>
      </c>
      <c r="Q145" s="132">
        <v>0</v>
      </c>
    </row>
    <row r="146" spans="1:17" x14ac:dyDescent="0.35">
      <c r="A146" t="str">
        <f>IF(OR(ISBLANK(VLOOKUP(B146,BigMovers!$A$2:$C$226,3,0)),ISNA(VLOOKUP(B146,BigMovers!$A$2:$C$226,3,0))),"",VLOOKUP(B146,BigMovers!$A$2:$C$226,3,0))</f>
        <v>x</v>
      </c>
      <c r="B146" s="6" t="s">
        <v>215</v>
      </c>
      <c r="C146" s="6" t="s">
        <v>1257</v>
      </c>
      <c r="D146" s="133">
        <v>125</v>
      </c>
      <c r="E146" s="134">
        <v>0</v>
      </c>
      <c r="F146" s="134">
        <v>0</v>
      </c>
      <c r="G146" s="134">
        <v>0</v>
      </c>
      <c r="H146" s="134">
        <v>0</v>
      </c>
      <c r="I146" s="134">
        <v>0</v>
      </c>
      <c r="J146" s="134">
        <v>0</v>
      </c>
      <c r="K146" s="134" t="s">
        <v>1967</v>
      </c>
      <c r="L146" s="134">
        <v>0</v>
      </c>
      <c r="M146" s="134">
        <v>0</v>
      </c>
      <c r="N146" s="134">
        <v>120</v>
      </c>
      <c r="O146" s="134">
        <v>0</v>
      </c>
      <c r="P146" s="134" t="s">
        <v>1967</v>
      </c>
      <c r="Q146" s="134">
        <v>0</v>
      </c>
    </row>
    <row r="147" spans="1:17" x14ac:dyDescent="0.35">
      <c r="A147" t="str">
        <f>IF(OR(ISBLANK(VLOOKUP(B147,BigMovers!$A$2:$C$226,3,0)),ISNA(VLOOKUP(B147,BigMovers!$A$2:$C$226,3,0))),"",VLOOKUP(B147,BigMovers!$A$2:$C$226,3,0))</f>
        <v/>
      </c>
      <c r="B147" s="4" t="s">
        <v>217</v>
      </c>
      <c r="C147" s="4" t="s">
        <v>1260</v>
      </c>
      <c r="D147" s="131">
        <v>40</v>
      </c>
      <c r="E147" s="132" t="s">
        <v>1967</v>
      </c>
      <c r="F147" s="132">
        <v>0</v>
      </c>
      <c r="G147" s="132">
        <v>0</v>
      </c>
      <c r="H147" s="132" t="s">
        <v>1967</v>
      </c>
      <c r="I147" s="132">
        <v>0</v>
      </c>
      <c r="J147" s="132" t="s">
        <v>1967</v>
      </c>
      <c r="K147" s="132" t="s">
        <v>1967</v>
      </c>
      <c r="L147" s="132">
        <v>25</v>
      </c>
      <c r="M147" s="132">
        <v>10</v>
      </c>
      <c r="N147" s="132" t="s">
        <v>1967</v>
      </c>
      <c r="O147" s="132">
        <v>0</v>
      </c>
      <c r="P147" s="132">
        <v>0</v>
      </c>
      <c r="Q147" s="132">
        <v>0</v>
      </c>
    </row>
    <row r="148" spans="1:17" x14ac:dyDescent="0.35">
      <c r="A148" t="str">
        <f>IF(OR(ISBLANK(VLOOKUP(B148,BigMovers!$A$2:$C$226,3,0)),ISNA(VLOOKUP(B148,BigMovers!$A$2:$C$226,3,0))),"",VLOOKUP(B148,BigMovers!$A$2:$C$226,3,0))</f>
        <v/>
      </c>
      <c r="B148" s="6" t="s">
        <v>699</v>
      </c>
      <c r="C148" s="6" t="s">
        <v>1736</v>
      </c>
      <c r="D148" s="133">
        <v>60</v>
      </c>
      <c r="E148" s="134">
        <v>0</v>
      </c>
      <c r="F148" s="134">
        <v>0</v>
      </c>
      <c r="G148" s="134">
        <v>0</v>
      </c>
      <c r="H148" s="134">
        <v>0</v>
      </c>
      <c r="I148" s="134">
        <v>0</v>
      </c>
      <c r="J148" s="134">
        <v>0</v>
      </c>
      <c r="K148" s="134">
        <v>0</v>
      </c>
      <c r="L148" s="134">
        <v>0</v>
      </c>
      <c r="M148" s="134">
        <v>0</v>
      </c>
      <c r="N148" s="134">
        <v>0</v>
      </c>
      <c r="O148" s="134">
        <v>0</v>
      </c>
      <c r="P148" s="134">
        <v>0</v>
      </c>
      <c r="Q148" s="134">
        <v>60</v>
      </c>
    </row>
    <row r="149" spans="1:17" x14ac:dyDescent="0.35">
      <c r="A149" t="str">
        <f>IF(OR(ISBLANK(VLOOKUP(B149,BigMovers!$A$2:$C$226,3,0)),ISNA(VLOOKUP(B149,BigMovers!$A$2:$C$226,3,0))),"",VLOOKUP(B149,BigMovers!$A$2:$C$226,3,0))</f>
        <v/>
      </c>
      <c r="B149" s="8" t="s">
        <v>219</v>
      </c>
      <c r="C149" s="8" t="s">
        <v>1952</v>
      </c>
      <c r="D149" s="135">
        <f>SUM(D150:D174)</f>
        <v>13495</v>
      </c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5">
        <f>SUM(Q150:Q174)</f>
        <v>140</v>
      </c>
    </row>
    <row r="150" spans="1:17" x14ac:dyDescent="0.35">
      <c r="A150" t="str">
        <f>IF(OR(ISBLANK(VLOOKUP(B150,BigMovers!$A$2:$C$226,3,0)),ISNA(VLOOKUP(B150,BigMovers!$A$2:$C$226,3,0))),"",VLOOKUP(B150,BigMovers!$A$2:$C$226,3,0))</f>
        <v>x</v>
      </c>
      <c r="B150" s="69" t="s">
        <v>221</v>
      </c>
      <c r="C150" s="69" t="s">
        <v>1739</v>
      </c>
      <c r="D150" s="157">
        <v>0</v>
      </c>
      <c r="E150" s="158">
        <v>0</v>
      </c>
      <c r="F150" s="158">
        <v>0</v>
      </c>
      <c r="G150" s="158">
        <v>0</v>
      </c>
      <c r="H150" s="158">
        <v>0</v>
      </c>
      <c r="I150" s="158">
        <v>0</v>
      </c>
      <c r="J150" s="158">
        <v>0</v>
      </c>
      <c r="K150" s="158">
        <v>0</v>
      </c>
      <c r="L150" s="158">
        <v>0</v>
      </c>
      <c r="M150" s="158">
        <v>0</v>
      </c>
      <c r="N150" s="158">
        <v>0</v>
      </c>
      <c r="O150" s="158">
        <v>0</v>
      </c>
      <c r="P150" s="158">
        <v>0</v>
      </c>
      <c r="Q150" s="158">
        <v>0</v>
      </c>
    </row>
    <row r="151" spans="1:17" x14ac:dyDescent="0.35">
      <c r="A151" t="str">
        <f>IF(OR(ISBLANK(VLOOKUP(B151,BigMovers!$A$2:$C$226,3,0)),ISNA(VLOOKUP(B151,BigMovers!$A$2:$C$226,3,0))),"",VLOOKUP(B151,BigMovers!$A$2:$C$226,3,0))</f>
        <v>x</v>
      </c>
      <c r="B151" s="6" t="s">
        <v>222</v>
      </c>
      <c r="C151" s="6" t="s">
        <v>1742</v>
      </c>
      <c r="D151" s="133">
        <v>110</v>
      </c>
      <c r="E151" s="134">
        <v>30</v>
      </c>
      <c r="F151" s="134" t="s">
        <v>1967</v>
      </c>
      <c r="G151" s="134">
        <v>0</v>
      </c>
      <c r="H151" s="134" t="s">
        <v>1967</v>
      </c>
      <c r="I151" s="134" t="s">
        <v>1967</v>
      </c>
      <c r="J151" s="134" t="s">
        <v>1967</v>
      </c>
      <c r="K151" s="134">
        <v>5</v>
      </c>
      <c r="L151" s="134">
        <v>30</v>
      </c>
      <c r="M151" s="134">
        <v>15</v>
      </c>
      <c r="N151" s="134">
        <v>10</v>
      </c>
      <c r="O151" s="134" t="s">
        <v>1967</v>
      </c>
      <c r="P151" s="134" t="s">
        <v>1967</v>
      </c>
      <c r="Q151" s="134">
        <v>0</v>
      </c>
    </row>
    <row r="152" spans="1:17" x14ac:dyDescent="0.35">
      <c r="A152" t="str">
        <f>IF(OR(ISBLANK(VLOOKUP(B152,BigMovers!$A$2:$C$226,3,0)),ISNA(VLOOKUP(B152,BigMovers!$A$2:$C$226,3,0))),"",VLOOKUP(B152,BigMovers!$A$2:$C$226,3,0))</f>
        <v/>
      </c>
      <c r="B152" s="69" t="s">
        <v>224</v>
      </c>
      <c r="C152" s="69" t="s">
        <v>1743</v>
      </c>
      <c r="D152" s="157">
        <v>5</v>
      </c>
      <c r="E152" s="158">
        <v>0</v>
      </c>
      <c r="F152" s="158">
        <v>0</v>
      </c>
      <c r="G152" s="158">
        <v>0</v>
      </c>
      <c r="H152" s="158">
        <v>0</v>
      </c>
      <c r="I152" s="158">
        <v>0</v>
      </c>
      <c r="J152" s="158">
        <v>0</v>
      </c>
      <c r="K152" s="158">
        <v>0</v>
      </c>
      <c r="L152" s="158">
        <v>0</v>
      </c>
      <c r="M152" s="158">
        <v>0</v>
      </c>
      <c r="N152" s="158">
        <v>0</v>
      </c>
      <c r="O152" s="158">
        <v>0</v>
      </c>
      <c r="P152" s="158">
        <v>0</v>
      </c>
      <c r="Q152" s="158">
        <v>0</v>
      </c>
    </row>
    <row r="153" spans="1:17" x14ac:dyDescent="0.35">
      <c r="A153" t="str">
        <f>IF(OR(ISBLANK(VLOOKUP(B153,BigMovers!$A$2:$C$226,3,0)),ISNA(VLOOKUP(B153,BigMovers!$A$2:$C$226,3,0))),"",VLOOKUP(B153,BigMovers!$A$2:$C$226,3,0))</f>
        <v>x</v>
      </c>
      <c r="B153" s="6" t="s">
        <v>226</v>
      </c>
      <c r="C153" s="6" t="s">
        <v>1272</v>
      </c>
      <c r="D153" s="133">
        <v>0</v>
      </c>
      <c r="E153" s="134">
        <v>0</v>
      </c>
      <c r="F153" s="134">
        <v>0</v>
      </c>
      <c r="G153" s="134">
        <v>0</v>
      </c>
      <c r="H153" s="134">
        <v>0</v>
      </c>
      <c r="I153" s="134">
        <v>0</v>
      </c>
      <c r="J153" s="134">
        <v>0</v>
      </c>
      <c r="K153" s="134">
        <v>0</v>
      </c>
      <c r="L153" s="134">
        <v>0</v>
      </c>
      <c r="M153" s="134">
        <v>0</v>
      </c>
      <c r="N153" s="134">
        <v>0</v>
      </c>
      <c r="O153" s="134">
        <v>0</v>
      </c>
      <c r="P153" s="134">
        <v>0</v>
      </c>
      <c r="Q153" s="134">
        <v>0</v>
      </c>
    </row>
    <row r="154" spans="1:17" x14ac:dyDescent="0.35">
      <c r="A154" t="str">
        <f>IF(OR(ISBLANK(VLOOKUP(B154,BigMovers!$A$2:$C$226,3,0)),ISNA(VLOOKUP(B154,BigMovers!$A$2:$C$226,3,0))),"",VLOOKUP(B154,BigMovers!$A$2:$C$226,3,0))</f>
        <v>x</v>
      </c>
      <c r="B154" s="69" t="s">
        <v>705</v>
      </c>
      <c r="C154" s="69" t="s">
        <v>1744</v>
      </c>
      <c r="D154" s="157">
        <v>0</v>
      </c>
      <c r="E154" s="158">
        <v>0</v>
      </c>
      <c r="F154" s="158">
        <v>0</v>
      </c>
      <c r="G154" s="158">
        <v>0</v>
      </c>
      <c r="H154" s="158">
        <v>0</v>
      </c>
      <c r="I154" s="158">
        <v>0</v>
      </c>
      <c r="J154" s="158">
        <v>0</v>
      </c>
      <c r="K154" s="158">
        <v>0</v>
      </c>
      <c r="L154" s="158">
        <v>0</v>
      </c>
      <c r="M154" s="158">
        <v>0</v>
      </c>
      <c r="N154" s="158">
        <v>0</v>
      </c>
      <c r="O154" s="158">
        <v>0</v>
      </c>
      <c r="P154" s="158">
        <v>0</v>
      </c>
      <c r="Q154" s="158">
        <v>0</v>
      </c>
    </row>
    <row r="155" spans="1:17" x14ac:dyDescent="0.35">
      <c r="A155" t="str">
        <f>IF(OR(ISBLANK(VLOOKUP(B155,BigMovers!$A$2:$C$226,3,0)),ISNA(VLOOKUP(B155,BigMovers!$A$2:$C$226,3,0))),"",VLOOKUP(B155,BigMovers!$A$2:$C$226,3,0))</f>
        <v>x</v>
      </c>
      <c r="B155" s="6" t="s">
        <v>228</v>
      </c>
      <c r="C155" s="6" t="s">
        <v>1745</v>
      </c>
      <c r="D155" s="133">
        <v>55</v>
      </c>
      <c r="E155" s="134">
        <v>20</v>
      </c>
      <c r="F155" s="134" t="s">
        <v>1967</v>
      </c>
      <c r="G155" s="134" t="s">
        <v>1967</v>
      </c>
      <c r="H155" s="134" t="s">
        <v>1967</v>
      </c>
      <c r="I155" s="134" t="s">
        <v>1967</v>
      </c>
      <c r="J155" s="134" t="s">
        <v>1967</v>
      </c>
      <c r="K155" s="134" t="s">
        <v>1967</v>
      </c>
      <c r="L155" s="134">
        <v>10</v>
      </c>
      <c r="M155" s="134">
        <v>10</v>
      </c>
      <c r="N155" s="134" t="s">
        <v>1967</v>
      </c>
      <c r="O155" s="134" t="s">
        <v>1967</v>
      </c>
      <c r="P155" s="134">
        <v>0</v>
      </c>
      <c r="Q155" s="134">
        <v>0</v>
      </c>
    </row>
    <row r="156" spans="1:17" x14ac:dyDescent="0.35">
      <c r="A156" t="str">
        <f>IF(OR(ISBLANK(VLOOKUP(B156,BigMovers!$A$2:$C$226,3,0)),ISNA(VLOOKUP(B156,BigMovers!$A$2:$C$226,3,0))),"",VLOOKUP(B156,BigMovers!$A$2:$C$226,3,0))</f>
        <v/>
      </c>
      <c r="B156" s="69" t="s">
        <v>707</v>
      </c>
      <c r="C156" s="69" t="s">
        <v>1746</v>
      </c>
      <c r="D156" s="157">
        <v>0</v>
      </c>
      <c r="E156" s="158">
        <v>0</v>
      </c>
      <c r="F156" s="158">
        <v>0</v>
      </c>
      <c r="G156" s="158">
        <v>0</v>
      </c>
      <c r="H156" s="158">
        <v>0</v>
      </c>
      <c r="I156" s="158">
        <v>0</v>
      </c>
      <c r="J156" s="158">
        <v>0</v>
      </c>
      <c r="K156" s="158">
        <v>0</v>
      </c>
      <c r="L156" s="158">
        <v>0</v>
      </c>
      <c r="M156" s="158">
        <v>0</v>
      </c>
      <c r="N156" s="158">
        <v>0</v>
      </c>
      <c r="O156" s="158">
        <v>0</v>
      </c>
      <c r="P156" s="158">
        <v>0</v>
      </c>
      <c r="Q156" s="158">
        <v>0</v>
      </c>
    </row>
    <row r="157" spans="1:17" x14ac:dyDescent="0.35">
      <c r="A157" t="str">
        <f>IF(OR(ISBLANK(VLOOKUP(B157,BigMovers!$A$2:$C$226,3,0)),ISNA(VLOOKUP(B157,BigMovers!$A$2:$C$226,3,0))),"",VLOOKUP(B157,BigMovers!$A$2:$C$226,3,0))</f>
        <v/>
      </c>
      <c r="B157" s="6" t="s">
        <v>229</v>
      </c>
      <c r="C157" s="6" t="s">
        <v>1747</v>
      </c>
      <c r="D157" s="133">
        <v>0</v>
      </c>
      <c r="E157" s="134">
        <v>0</v>
      </c>
      <c r="F157" s="134">
        <v>0</v>
      </c>
      <c r="G157" s="134">
        <v>0</v>
      </c>
      <c r="H157" s="134">
        <v>0</v>
      </c>
      <c r="I157" s="134">
        <v>0</v>
      </c>
      <c r="J157" s="134">
        <v>0</v>
      </c>
      <c r="K157" s="134">
        <v>0</v>
      </c>
      <c r="L157" s="134">
        <v>0</v>
      </c>
      <c r="M157" s="134">
        <v>0</v>
      </c>
      <c r="N157" s="134">
        <v>0</v>
      </c>
      <c r="O157" s="134">
        <v>0</v>
      </c>
      <c r="P157" s="134">
        <v>0</v>
      </c>
      <c r="Q157" s="134">
        <v>0</v>
      </c>
    </row>
    <row r="158" spans="1:17" x14ac:dyDescent="0.35">
      <c r="A158" t="str">
        <f>IF(OR(ISBLANK(VLOOKUP(B158,BigMovers!$A$2:$C$226,3,0)),ISNA(VLOOKUP(B158,BigMovers!$A$2:$C$226,3,0))),"",VLOOKUP(B158,BigMovers!$A$2:$C$226,3,0))</f>
        <v>x</v>
      </c>
      <c r="B158" s="69" t="s">
        <v>232</v>
      </c>
      <c r="C158" s="69" t="s">
        <v>1754</v>
      </c>
      <c r="D158" s="157">
        <v>100</v>
      </c>
      <c r="E158" s="158" t="s">
        <v>1967</v>
      </c>
      <c r="F158" s="158">
        <v>0</v>
      </c>
      <c r="G158" s="158">
        <v>0</v>
      </c>
      <c r="H158" s="158">
        <v>0</v>
      </c>
      <c r="I158" s="158">
        <v>0</v>
      </c>
      <c r="J158" s="158">
        <v>0</v>
      </c>
      <c r="K158" s="158" t="s">
        <v>1967</v>
      </c>
      <c r="L158" s="158">
        <v>0</v>
      </c>
      <c r="M158" s="158">
        <v>80</v>
      </c>
      <c r="N158" s="158">
        <v>0</v>
      </c>
      <c r="O158" s="158">
        <v>0</v>
      </c>
      <c r="P158" s="158">
        <v>0</v>
      </c>
      <c r="Q158" s="158">
        <v>0</v>
      </c>
    </row>
    <row r="159" spans="1:17" x14ac:dyDescent="0.35">
      <c r="A159" t="str">
        <f>IF(OR(ISBLANK(VLOOKUP(B159,BigMovers!$A$2:$C$226,3,0)),ISNA(VLOOKUP(B159,BigMovers!$A$2:$C$226,3,0))),"",VLOOKUP(B159,BigMovers!$A$2:$C$226,3,0))</f>
        <v/>
      </c>
      <c r="B159" s="6" t="s">
        <v>731</v>
      </c>
      <c r="C159" s="6" t="s">
        <v>1757</v>
      </c>
      <c r="D159" s="133">
        <v>0</v>
      </c>
      <c r="E159" s="134">
        <v>0</v>
      </c>
      <c r="F159" s="134">
        <v>0</v>
      </c>
      <c r="G159" s="134">
        <v>0</v>
      </c>
      <c r="H159" s="134">
        <v>0</v>
      </c>
      <c r="I159" s="134">
        <v>0</v>
      </c>
      <c r="J159" s="134">
        <v>0</v>
      </c>
      <c r="K159" s="134">
        <v>0</v>
      </c>
      <c r="L159" s="134">
        <v>0</v>
      </c>
      <c r="M159" s="134">
        <v>0</v>
      </c>
      <c r="N159" s="134">
        <v>0</v>
      </c>
      <c r="O159" s="134">
        <v>0</v>
      </c>
      <c r="P159" s="134">
        <v>0</v>
      </c>
      <c r="Q159" s="134">
        <v>0</v>
      </c>
    </row>
    <row r="160" spans="1:17" x14ac:dyDescent="0.35">
      <c r="A160" t="str">
        <f>IF(OR(ISBLANK(VLOOKUP(B160,BigMovers!$A$2:$C$226,3,0)),ISNA(VLOOKUP(B160,BigMovers!$A$2:$C$226,3,0))),"",VLOOKUP(B160,BigMovers!$A$2:$C$226,3,0))</f>
        <v/>
      </c>
      <c r="B160" s="69" t="s">
        <v>300</v>
      </c>
      <c r="C160" s="69" t="s">
        <v>1762</v>
      </c>
      <c r="D160" s="157">
        <v>0</v>
      </c>
      <c r="E160" s="158">
        <v>0</v>
      </c>
      <c r="F160" s="158">
        <v>0</v>
      </c>
      <c r="G160" s="158">
        <v>0</v>
      </c>
      <c r="H160" s="158">
        <v>0</v>
      </c>
      <c r="I160" s="158">
        <v>0</v>
      </c>
      <c r="J160" s="158">
        <v>0</v>
      </c>
      <c r="K160" s="158">
        <v>0</v>
      </c>
      <c r="L160" s="158">
        <v>0</v>
      </c>
      <c r="M160" s="158">
        <v>0</v>
      </c>
      <c r="N160" s="158">
        <v>0</v>
      </c>
      <c r="O160" s="158">
        <v>0</v>
      </c>
      <c r="P160" s="158">
        <v>0</v>
      </c>
      <c r="Q160" s="158">
        <v>0</v>
      </c>
    </row>
    <row r="161" spans="1:17" x14ac:dyDescent="0.35">
      <c r="A161" t="str">
        <f>IF(OR(ISBLANK(VLOOKUP(B161,BigMovers!$A$2:$C$226,3,0)),ISNA(VLOOKUP(B161,BigMovers!$A$2:$C$226,3,0))),"",VLOOKUP(B161,BigMovers!$A$2:$C$226,3,0))</f>
        <v/>
      </c>
      <c r="B161" s="6" t="s">
        <v>754</v>
      </c>
      <c r="C161" s="6" t="s">
        <v>1775</v>
      </c>
      <c r="D161" s="133">
        <v>0</v>
      </c>
      <c r="E161" s="134">
        <v>0</v>
      </c>
      <c r="F161" s="134">
        <v>0</v>
      </c>
      <c r="G161" s="134">
        <v>0</v>
      </c>
      <c r="H161" s="134">
        <v>0</v>
      </c>
      <c r="I161" s="134">
        <v>0</v>
      </c>
      <c r="J161" s="134">
        <v>0</v>
      </c>
      <c r="K161" s="134">
        <v>0</v>
      </c>
      <c r="L161" s="134">
        <v>0</v>
      </c>
      <c r="M161" s="134">
        <v>0</v>
      </c>
      <c r="N161" s="134">
        <v>0</v>
      </c>
      <c r="O161" s="134">
        <v>0</v>
      </c>
      <c r="P161" s="134">
        <v>0</v>
      </c>
      <c r="Q161" s="134">
        <v>0</v>
      </c>
    </row>
    <row r="162" spans="1:17" x14ac:dyDescent="0.35">
      <c r="A162" t="str">
        <f>IF(OR(ISBLANK(VLOOKUP(B162,BigMovers!$A$2:$C$226,3,0)),ISNA(VLOOKUP(B162,BigMovers!$A$2:$C$226,3,0))),"",VLOOKUP(B162,BigMovers!$A$2:$C$226,3,0))</f>
        <v/>
      </c>
      <c r="B162" s="69" t="s">
        <v>236</v>
      </c>
      <c r="C162" s="69" t="s">
        <v>1326</v>
      </c>
      <c r="D162" s="157">
        <v>5</v>
      </c>
      <c r="E162" s="158">
        <v>0</v>
      </c>
      <c r="F162" s="158">
        <v>0</v>
      </c>
      <c r="G162" s="158">
        <v>0</v>
      </c>
      <c r="H162" s="158">
        <v>0</v>
      </c>
      <c r="I162" s="158">
        <v>0</v>
      </c>
      <c r="J162" s="158">
        <v>0</v>
      </c>
      <c r="K162" s="158">
        <v>0</v>
      </c>
      <c r="L162" s="158">
        <v>0</v>
      </c>
      <c r="M162" s="158" t="s">
        <v>1967</v>
      </c>
      <c r="N162" s="158">
        <v>0</v>
      </c>
      <c r="O162" s="158">
        <v>0</v>
      </c>
      <c r="P162" s="158">
        <v>0</v>
      </c>
      <c r="Q162" s="158">
        <v>0</v>
      </c>
    </row>
    <row r="163" spans="1:17" x14ac:dyDescent="0.35">
      <c r="A163" t="str">
        <f>IF(OR(ISBLANK(VLOOKUP(B163,BigMovers!$A$2:$C$226,3,0)),ISNA(VLOOKUP(B163,BigMovers!$A$2:$C$226,3,0))),"",VLOOKUP(B163,BigMovers!$A$2:$C$226,3,0))</f>
        <v/>
      </c>
      <c r="B163" s="6" t="s">
        <v>783</v>
      </c>
      <c r="C163" s="6" t="s">
        <v>1337</v>
      </c>
      <c r="D163" s="133">
        <v>0</v>
      </c>
      <c r="E163" s="134">
        <v>0</v>
      </c>
      <c r="F163" s="134">
        <v>0</v>
      </c>
      <c r="G163" s="134">
        <v>0</v>
      </c>
      <c r="H163" s="134">
        <v>0</v>
      </c>
      <c r="I163" s="134">
        <v>0</v>
      </c>
      <c r="J163" s="134">
        <v>0</v>
      </c>
      <c r="K163" s="134">
        <v>0</v>
      </c>
      <c r="L163" s="134">
        <v>0</v>
      </c>
      <c r="M163" s="134">
        <v>0</v>
      </c>
      <c r="N163" s="134">
        <v>0</v>
      </c>
      <c r="O163" s="134">
        <v>0</v>
      </c>
      <c r="P163" s="134">
        <v>0</v>
      </c>
      <c r="Q163" s="134">
        <v>0</v>
      </c>
    </row>
    <row r="164" spans="1:17" x14ac:dyDescent="0.35">
      <c r="A164" t="str">
        <f>IF(OR(ISBLANK(VLOOKUP(B164,BigMovers!$A$2:$C$226,3,0)),ISNA(VLOOKUP(B164,BigMovers!$A$2:$C$226,3,0))),"",VLOOKUP(B164,BigMovers!$A$2:$C$226,3,0))</f>
        <v/>
      </c>
      <c r="B164" s="69" t="s">
        <v>240</v>
      </c>
      <c r="C164" s="69" t="s">
        <v>1788</v>
      </c>
      <c r="D164" s="157">
        <v>35</v>
      </c>
      <c r="E164" s="158" t="s">
        <v>1967</v>
      </c>
      <c r="F164" s="158">
        <v>0</v>
      </c>
      <c r="G164" s="158">
        <v>0</v>
      </c>
      <c r="H164" s="158">
        <v>0</v>
      </c>
      <c r="I164" s="158">
        <v>0</v>
      </c>
      <c r="J164" s="158">
        <v>0</v>
      </c>
      <c r="K164" s="158">
        <v>0</v>
      </c>
      <c r="L164" s="158">
        <v>15</v>
      </c>
      <c r="M164" s="158">
        <v>0</v>
      </c>
      <c r="N164" s="158" t="s">
        <v>1967</v>
      </c>
      <c r="O164" s="158">
        <v>0</v>
      </c>
      <c r="P164" s="158">
        <v>0</v>
      </c>
      <c r="Q164" s="158">
        <v>15</v>
      </c>
    </row>
    <row r="165" spans="1:17" x14ac:dyDescent="0.35">
      <c r="A165" t="str">
        <f>IF(OR(ISBLANK(VLOOKUP(B165,BigMovers!$A$2:$C$226,3,0)),ISNA(VLOOKUP(B165,BigMovers!$A$2:$C$226,3,0))),"",VLOOKUP(B165,BigMovers!$A$2:$C$226,3,0))</f>
        <v/>
      </c>
      <c r="B165" s="6" t="s">
        <v>794</v>
      </c>
      <c r="C165" s="6" t="s">
        <v>1346</v>
      </c>
      <c r="D165" s="133">
        <v>0</v>
      </c>
      <c r="E165" s="134">
        <v>0</v>
      </c>
      <c r="F165" s="134">
        <v>0</v>
      </c>
      <c r="G165" s="134">
        <v>0</v>
      </c>
      <c r="H165" s="134">
        <v>0</v>
      </c>
      <c r="I165" s="134">
        <v>0</v>
      </c>
      <c r="J165" s="134">
        <v>0</v>
      </c>
      <c r="K165" s="134">
        <v>0</v>
      </c>
      <c r="L165" s="134">
        <v>0</v>
      </c>
      <c r="M165" s="134">
        <v>0</v>
      </c>
      <c r="N165" s="134">
        <v>0</v>
      </c>
      <c r="O165" s="134">
        <v>0</v>
      </c>
      <c r="P165" s="134">
        <v>0</v>
      </c>
      <c r="Q165" s="134">
        <v>0</v>
      </c>
    </row>
    <row r="166" spans="1:17" x14ac:dyDescent="0.35">
      <c r="A166" t="str">
        <f>IF(OR(ISBLANK(VLOOKUP(B166,BigMovers!$A$2:$C$226,3,0)),ISNA(VLOOKUP(B166,BigMovers!$A$2:$C$226,3,0))),"",VLOOKUP(B166,BigMovers!$A$2:$C$226,3,0))</f>
        <v/>
      </c>
      <c r="B166" s="69" t="s">
        <v>244</v>
      </c>
      <c r="C166" s="69" t="s">
        <v>1347</v>
      </c>
      <c r="D166" s="157">
        <v>0</v>
      </c>
      <c r="E166" s="158">
        <v>0</v>
      </c>
      <c r="F166" s="158">
        <v>0</v>
      </c>
      <c r="G166" s="158">
        <v>0</v>
      </c>
      <c r="H166" s="158">
        <v>0</v>
      </c>
      <c r="I166" s="158">
        <v>0</v>
      </c>
      <c r="J166" s="158">
        <v>0</v>
      </c>
      <c r="K166" s="158">
        <v>0</v>
      </c>
      <c r="L166" s="158">
        <v>0</v>
      </c>
      <c r="M166" s="158">
        <v>0</v>
      </c>
      <c r="N166" s="158">
        <v>0</v>
      </c>
      <c r="O166" s="158">
        <v>0</v>
      </c>
      <c r="P166" s="158">
        <v>0</v>
      </c>
      <c r="Q166" s="158">
        <v>0</v>
      </c>
    </row>
    <row r="167" spans="1:17" x14ac:dyDescent="0.35">
      <c r="A167" t="str">
        <f>IF(OR(ISBLANK(VLOOKUP(B167,BigMovers!$A$2:$C$226,3,0)),ISNA(VLOOKUP(B167,BigMovers!$A$2:$C$226,3,0))),"",VLOOKUP(B167,BigMovers!$A$2:$C$226,3,0))</f>
        <v/>
      </c>
      <c r="B167" s="6" t="s">
        <v>363</v>
      </c>
      <c r="C167" s="6" t="s">
        <v>1790</v>
      </c>
      <c r="D167" s="133">
        <v>15</v>
      </c>
      <c r="E167" s="134">
        <v>5</v>
      </c>
      <c r="F167" s="134">
        <v>0</v>
      </c>
      <c r="G167" s="134">
        <v>0</v>
      </c>
      <c r="H167" s="134">
        <v>0</v>
      </c>
      <c r="I167" s="134">
        <v>0</v>
      </c>
      <c r="J167" s="134">
        <v>0</v>
      </c>
      <c r="K167" s="134">
        <v>0</v>
      </c>
      <c r="L167" s="134">
        <v>0</v>
      </c>
      <c r="M167" s="134">
        <v>5</v>
      </c>
      <c r="N167" s="134">
        <v>0</v>
      </c>
      <c r="O167" s="134">
        <v>0</v>
      </c>
      <c r="P167" s="134">
        <v>0</v>
      </c>
      <c r="Q167" s="134">
        <v>0</v>
      </c>
    </row>
    <row r="168" spans="1:17" x14ac:dyDescent="0.35">
      <c r="A168" t="str">
        <f>IF(OR(ISBLANK(VLOOKUP(B168,BigMovers!$A$2:$C$226,3,0)),ISNA(VLOOKUP(B168,BigMovers!$A$2:$C$226,3,0))),"",VLOOKUP(B168,BigMovers!$A$2:$C$226,3,0))</f>
        <v/>
      </c>
      <c r="B168" s="69" t="s">
        <v>364</v>
      </c>
      <c r="C168" s="69" t="s">
        <v>1791</v>
      </c>
      <c r="D168" s="157">
        <v>55</v>
      </c>
      <c r="E168" s="158">
        <v>0</v>
      </c>
      <c r="F168" s="158">
        <v>0</v>
      </c>
      <c r="G168" s="158">
        <v>0</v>
      </c>
      <c r="H168" s="158">
        <v>0</v>
      </c>
      <c r="I168" s="158">
        <v>0</v>
      </c>
      <c r="J168" s="158">
        <v>0</v>
      </c>
      <c r="K168" s="158">
        <v>0</v>
      </c>
      <c r="L168" s="158">
        <v>10</v>
      </c>
      <c r="M168" s="158">
        <v>35</v>
      </c>
      <c r="N168" s="158">
        <v>0</v>
      </c>
      <c r="O168" s="158">
        <v>0</v>
      </c>
      <c r="P168" s="158">
        <v>5</v>
      </c>
      <c r="Q168" s="158">
        <v>0</v>
      </c>
    </row>
    <row r="169" spans="1:17" x14ac:dyDescent="0.35">
      <c r="A169" t="str">
        <f>IF(OR(ISBLANK(VLOOKUP(B169,BigMovers!$A$2:$C$226,3,0)),ISNA(VLOOKUP(B169,BigMovers!$A$2:$C$226,3,0))),"",VLOOKUP(B169,BigMovers!$A$2:$C$226,3,0))</f>
        <v>x</v>
      </c>
      <c r="B169" s="6" t="s">
        <v>248</v>
      </c>
      <c r="C169" s="6" t="s">
        <v>1793</v>
      </c>
      <c r="D169" s="133">
        <v>5</v>
      </c>
      <c r="E169" s="134">
        <v>0</v>
      </c>
      <c r="F169" s="134">
        <v>0</v>
      </c>
      <c r="G169" s="134">
        <v>0</v>
      </c>
      <c r="H169" s="134">
        <v>0</v>
      </c>
      <c r="I169" s="134">
        <v>0</v>
      </c>
      <c r="J169" s="134">
        <v>0</v>
      </c>
      <c r="K169" s="134">
        <v>0</v>
      </c>
      <c r="L169" s="134">
        <v>0</v>
      </c>
      <c r="M169" s="134">
        <v>0</v>
      </c>
      <c r="N169" s="134">
        <v>0</v>
      </c>
      <c r="O169" s="134">
        <v>0</v>
      </c>
      <c r="P169" s="134">
        <v>0</v>
      </c>
      <c r="Q169" s="134">
        <v>0</v>
      </c>
    </row>
    <row r="170" spans="1:17" x14ac:dyDescent="0.35">
      <c r="A170" t="str">
        <f>IF(OR(ISBLANK(VLOOKUP(B170,BigMovers!$A$2:$C$226,3,0)),ISNA(VLOOKUP(B170,BigMovers!$A$2:$C$226,3,0))),"",VLOOKUP(B170,BigMovers!$A$2:$C$226,3,0))</f>
        <v/>
      </c>
      <c r="B170" s="69" t="s">
        <v>804</v>
      </c>
      <c r="C170" s="69" t="s">
        <v>1797</v>
      </c>
      <c r="D170" s="157">
        <v>125</v>
      </c>
      <c r="E170" s="158">
        <v>0</v>
      </c>
      <c r="F170" s="158">
        <v>0</v>
      </c>
      <c r="G170" s="158">
        <v>0</v>
      </c>
      <c r="H170" s="158">
        <v>0</v>
      </c>
      <c r="I170" s="158">
        <v>0</v>
      </c>
      <c r="J170" s="158">
        <v>0</v>
      </c>
      <c r="K170" s="158">
        <v>0</v>
      </c>
      <c r="L170" s="158">
        <v>0</v>
      </c>
      <c r="M170" s="158">
        <v>0</v>
      </c>
      <c r="N170" s="158">
        <v>0</v>
      </c>
      <c r="O170" s="158">
        <v>0</v>
      </c>
      <c r="P170" s="158">
        <v>0</v>
      </c>
      <c r="Q170" s="158">
        <v>125</v>
      </c>
    </row>
    <row r="171" spans="1:17" x14ac:dyDescent="0.35">
      <c r="A171" t="str">
        <f>IF(OR(ISBLANK(VLOOKUP(B171,BigMovers!$A$2:$C$226,3,0)),ISNA(VLOOKUP(B171,BigMovers!$A$2:$C$226,3,0))),"",VLOOKUP(B171,BigMovers!$A$2:$C$226,3,0))</f>
        <v/>
      </c>
      <c r="B171" s="6" t="s">
        <v>250</v>
      </c>
      <c r="C171" s="6" t="s">
        <v>1836</v>
      </c>
      <c r="D171" s="133">
        <v>60</v>
      </c>
      <c r="E171" s="134" t="s">
        <v>1967</v>
      </c>
      <c r="F171" s="134">
        <v>0</v>
      </c>
      <c r="G171" s="134">
        <v>0</v>
      </c>
      <c r="H171" s="134">
        <v>0</v>
      </c>
      <c r="I171" s="134">
        <v>0</v>
      </c>
      <c r="J171" s="134">
        <v>5</v>
      </c>
      <c r="K171" s="134">
        <v>0</v>
      </c>
      <c r="L171" s="134">
        <v>40</v>
      </c>
      <c r="M171" s="134">
        <v>0</v>
      </c>
      <c r="N171" s="134">
        <v>10</v>
      </c>
      <c r="O171" s="134">
        <v>0</v>
      </c>
      <c r="P171" s="134">
        <v>0</v>
      </c>
      <c r="Q171" s="134">
        <v>0</v>
      </c>
    </row>
    <row r="172" spans="1:17" x14ac:dyDescent="0.35">
      <c r="A172" t="str">
        <f>IF(OR(ISBLANK(VLOOKUP(B172,BigMovers!$A$2:$C$226,3,0)),ISNA(VLOOKUP(B172,BigMovers!$A$2:$C$226,3,0))),"",VLOOKUP(B172,BigMovers!$A$2:$C$226,3,0))</f>
        <v/>
      </c>
      <c r="B172" s="69" t="s">
        <v>251</v>
      </c>
      <c r="C172" s="69" t="s">
        <v>1841</v>
      </c>
      <c r="D172" s="157">
        <v>20</v>
      </c>
      <c r="E172" s="158" t="s">
        <v>1967</v>
      </c>
      <c r="F172" s="158">
        <v>0</v>
      </c>
      <c r="G172" s="158">
        <v>0</v>
      </c>
      <c r="H172" s="158">
        <v>0</v>
      </c>
      <c r="I172" s="158">
        <v>0</v>
      </c>
      <c r="J172" s="158">
        <v>0</v>
      </c>
      <c r="K172" s="158">
        <v>0</v>
      </c>
      <c r="L172" s="158">
        <v>15</v>
      </c>
      <c r="M172" s="158">
        <v>0</v>
      </c>
      <c r="N172" s="158">
        <v>0</v>
      </c>
      <c r="O172" s="158">
        <v>0</v>
      </c>
      <c r="P172" s="158">
        <v>0</v>
      </c>
      <c r="Q172" s="158">
        <v>0</v>
      </c>
    </row>
    <row r="173" spans="1:17" x14ac:dyDescent="0.35">
      <c r="A173" t="str">
        <f>IF(OR(ISBLANK(VLOOKUP(B173,BigMovers!$A$2:$C$226,3,0)),ISNA(VLOOKUP(B173,BigMovers!$A$2:$C$226,3,0))),"",VLOOKUP(B173,BigMovers!$A$2:$C$226,3,0))</f>
        <v/>
      </c>
      <c r="B173" s="6" t="s">
        <v>252</v>
      </c>
      <c r="C173" s="6" t="s">
        <v>1844</v>
      </c>
      <c r="D173" s="133">
        <v>12875</v>
      </c>
      <c r="E173" s="134">
        <v>0</v>
      </c>
      <c r="F173" s="134">
        <v>0</v>
      </c>
      <c r="G173" s="134">
        <v>0</v>
      </c>
      <c r="H173" s="134">
        <v>0</v>
      </c>
      <c r="I173" s="134">
        <v>0</v>
      </c>
      <c r="J173" s="134">
        <v>0</v>
      </c>
      <c r="K173" s="134">
        <v>0</v>
      </c>
      <c r="L173" s="134">
        <v>0</v>
      </c>
      <c r="M173" s="134">
        <v>12680</v>
      </c>
      <c r="N173" s="134">
        <v>0</v>
      </c>
      <c r="O173" s="134">
        <v>0</v>
      </c>
      <c r="P173" s="134">
        <v>0</v>
      </c>
      <c r="Q173" s="134" t="s">
        <v>1967</v>
      </c>
    </row>
    <row r="174" spans="1:17" x14ac:dyDescent="0.35">
      <c r="A174" t="str">
        <f>IF(OR(ISBLANK(VLOOKUP(B174,BigMovers!$A$2:$C$226,3,0)),ISNA(VLOOKUP(B174,BigMovers!$A$2:$C$226,3,0))),"",VLOOKUP(B174,BigMovers!$A$2:$C$226,3,0))</f>
        <v/>
      </c>
      <c r="B174" s="69" t="s">
        <v>859</v>
      </c>
      <c r="C174" s="69" t="s">
        <v>1847</v>
      </c>
      <c r="D174" s="157">
        <v>30</v>
      </c>
      <c r="E174" s="158">
        <v>0</v>
      </c>
      <c r="F174" s="158">
        <v>0</v>
      </c>
      <c r="G174" s="158">
        <v>0</v>
      </c>
      <c r="H174" s="158">
        <v>0</v>
      </c>
      <c r="I174" s="158">
        <v>0</v>
      </c>
      <c r="J174" s="158">
        <v>0</v>
      </c>
      <c r="K174" s="158">
        <v>0</v>
      </c>
      <c r="L174" s="158">
        <v>0</v>
      </c>
      <c r="M174" s="158">
        <v>30</v>
      </c>
      <c r="N174" s="158">
        <v>0</v>
      </c>
      <c r="O174" s="158">
        <v>0</v>
      </c>
      <c r="P174" s="158">
        <v>0</v>
      </c>
      <c r="Q174" s="158">
        <v>0</v>
      </c>
    </row>
    <row r="175" spans="1:17" x14ac:dyDescent="0.35">
      <c r="A175" t="str">
        <f>IF(OR(ISBLANK(VLOOKUP(B175,BigMovers!$A$2:$C$226,3,0)),ISNA(VLOOKUP(B175,BigMovers!$A$2:$C$226,3,0))),"",VLOOKUP(B175,BigMovers!$A$2:$C$226,3,0))</f>
        <v/>
      </c>
      <c r="B175" s="8" t="s">
        <v>253</v>
      </c>
      <c r="C175" s="8" t="s">
        <v>254</v>
      </c>
      <c r="D175" s="135">
        <f>SUM(D176:D177)</f>
        <v>150</v>
      </c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>
        <v>0</v>
      </c>
    </row>
    <row r="176" spans="1:17" x14ac:dyDescent="0.35">
      <c r="A176" t="str">
        <f>IF(OR(ISBLANK(VLOOKUP(B176,BigMovers!$A$2:$C$226,3,0)),ISNA(VLOOKUP(B176,BigMovers!$A$2:$C$226,3,0))),"",VLOOKUP(B176,BigMovers!$A$2:$C$226,3,0))</f>
        <v/>
      </c>
      <c r="B176" s="6" t="s">
        <v>366</v>
      </c>
      <c r="C176" s="6" t="s">
        <v>1856</v>
      </c>
      <c r="D176" s="133">
        <v>55</v>
      </c>
      <c r="E176" s="134">
        <v>15</v>
      </c>
      <c r="F176" s="134">
        <v>0</v>
      </c>
      <c r="G176" s="134">
        <v>0</v>
      </c>
      <c r="H176" s="134">
        <v>10</v>
      </c>
      <c r="I176" s="134">
        <v>0</v>
      </c>
      <c r="J176" s="134">
        <v>0</v>
      </c>
      <c r="K176" s="134">
        <v>10</v>
      </c>
      <c r="L176" s="134">
        <v>5</v>
      </c>
      <c r="M176" s="134">
        <v>0</v>
      </c>
      <c r="N176" s="134">
        <v>0</v>
      </c>
      <c r="O176" s="134">
        <v>0</v>
      </c>
      <c r="P176" s="134">
        <v>10</v>
      </c>
      <c r="Q176" s="134">
        <v>0</v>
      </c>
    </row>
    <row r="177" spans="1:17" x14ac:dyDescent="0.35">
      <c r="A177" t="str">
        <f>IF(OR(ISBLANK(VLOOKUP(B177,BigMovers!$A$2:$C$226,3,0)),ISNA(VLOOKUP(B177,BigMovers!$A$2:$C$226,3,0))),"",VLOOKUP(B177,BigMovers!$A$2:$C$226,3,0))</f>
        <v/>
      </c>
      <c r="B177" s="4" t="s">
        <v>255</v>
      </c>
      <c r="C177" s="4" t="s">
        <v>1424</v>
      </c>
      <c r="D177" s="131">
        <v>95</v>
      </c>
      <c r="E177" s="132">
        <v>15</v>
      </c>
      <c r="F177" s="132">
        <v>0</v>
      </c>
      <c r="G177" s="132">
        <v>0</v>
      </c>
      <c r="H177" s="132" t="s">
        <v>1967</v>
      </c>
      <c r="I177" s="132">
        <v>0</v>
      </c>
      <c r="J177" s="132">
        <v>0</v>
      </c>
      <c r="K177" s="132">
        <v>5</v>
      </c>
      <c r="L177" s="132">
        <v>65</v>
      </c>
      <c r="M177" s="132">
        <v>0</v>
      </c>
      <c r="N177" s="132">
        <v>0</v>
      </c>
      <c r="O177" s="132" t="s">
        <v>1967</v>
      </c>
      <c r="P177" s="132" t="s">
        <v>1967</v>
      </c>
      <c r="Q177" s="132">
        <v>0</v>
      </c>
    </row>
    <row r="178" spans="1:17" x14ac:dyDescent="0.35">
      <c r="A178" t="str">
        <f>IF(OR(ISBLANK(VLOOKUP(B178,BigMovers!$A$2:$C$226,3,0)),ISNA(VLOOKUP(B178,BigMovers!$A$2:$C$226,3,0))),"",VLOOKUP(B178,BigMovers!$A$2:$C$226,3,0))</f>
        <v/>
      </c>
      <c r="B178" s="8" t="s">
        <v>257</v>
      </c>
      <c r="C178" s="8" t="s">
        <v>1953</v>
      </c>
      <c r="D178" s="135">
        <f>SUM(D179:D187)</f>
        <v>5230</v>
      </c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5">
        <f>SUM(Q179:Q187)</f>
        <v>45</v>
      </c>
    </row>
    <row r="179" spans="1:17" x14ac:dyDescent="0.35">
      <c r="A179" t="str">
        <f>IF(OR(ISBLANK(VLOOKUP(B179,BigMovers!$A$2:$C$226,3,0)),ISNA(VLOOKUP(B179,BigMovers!$A$2:$C$226,3,0))),"",VLOOKUP(B179,BigMovers!$A$2:$C$226,3,0))</f>
        <v/>
      </c>
      <c r="B179" s="4" t="s">
        <v>877</v>
      </c>
      <c r="C179" s="4" t="s">
        <v>1427</v>
      </c>
      <c r="D179" s="131">
        <v>2860</v>
      </c>
      <c r="E179" s="132">
        <v>1835</v>
      </c>
      <c r="F179" s="132" t="s">
        <v>1967</v>
      </c>
      <c r="G179" s="132" t="s">
        <v>1967</v>
      </c>
      <c r="H179" s="132">
        <v>75</v>
      </c>
      <c r="I179" s="132" t="s">
        <v>1967</v>
      </c>
      <c r="J179" s="132">
        <v>245</v>
      </c>
      <c r="K179" s="132">
        <v>500</v>
      </c>
      <c r="L179" s="132" t="s">
        <v>1967</v>
      </c>
      <c r="M179" s="132">
        <v>0</v>
      </c>
      <c r="N179" s="132">
        <v>0</v>
      </c>
      <c r="O179" s="132">
        <v>0</v>
      </c>
      <c r="P179" s="132">
        <v>0</v>
      </c>
      <c r="Q179" s="132">
        <v>0</v>
      </c>
    </row>
    <row r="180" spans="1:17" x14ac:dyDescent="0.35">
      <c r="A180" t="str">
        <f>IF(OR(ISBLANK(VLOOKUP(B180,BigMovers!$A$2:$C$226,3,0)),ISNA(VLOOKUP(B180,BigMovers!$A$2:$C$226,3,0))),"",VLOOKUP(B180,BigMovers!$A$2:$C$226,3,0))</f>
        <v/>
      </c>
      <c r="B180" s="6" t="s">
        <v>879</v>
      </c>
      <c r="C180" s="6" t="s">
        <v>1429</v>
      </c>
      <c r="D180" s="133">
        <v>295</v>
      </c>
      <c r="E180" s="134">
        <v>20</v>
      </c>
      <c r="F180" s="134">
        <v>0</v>
      </c>
      <c r="G180" s="134">
        <v>80</v>
      </c>
      <c r="H180" s="134">
        <v>180</v>
      </c>
      <c r="I180" s="134">
        <v>10</v>
      </c>
      <c r="J180" s="134" t="s">
        <v>1967</v>
      </c>
      <c r="K180" s="134" t="s">
        <v>1967</v>
      </c>
      <c r="L180" s="134">
        <v>0</v>
      </c>
      <c r="M180" s="134">
        <v>0</v>
      </c>
      <c r="N180" s="134">
        <v>0</v>
      </c>
      <c r="O180" s="134">
        <v>0</v>
      </c>
      <c r="P180" s="134">
        <v>0</v>
      </c>
      <c r="Q180" s="134">
        <v>0</v>
      </c>
    </row>
    <row r="181" spans="1:17" x14ac:dyDescent="0.35">
      <c r="A181" t="str">
        <f>IF(OR(ISBLANK(VLOOKUP(B181,BigMovers!$A$2:$C$226,3,0)),ISNA(VLOOKUP(B181,BigMovers!$A$2:$C$226,3,0))),"",VLOOKUP(B181,BigMovers!$A$2:$C$226,3,0))</f>
        <v/>
      </c>
      <c r="B181" s="4" t="s">
        <v>882</v>
      </c>
      <c r="C181" s="4" t="s">
        <v>1860</v>
      </c>
      <c r="D181" s="131">
        <v>40</v>
      </c>
      <c r="E181" s="132">
        <v>0</v>
      </c>
      <c r="F181" s="132">
        <v>0</v>
      </c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0</v>
      </c>
      <c r="M181" s="132">
        <v>0</v>
      </c>
      <c r="N181" s="132">
        <v>0</v>
      </c>
      <c r="O181" s="132">
        <v>0</v>
      </c>
      <c r="P181" s="132">
        <v>0</v>
      </c>
      <c r="Q181" s="132">
        <v>40</v>
      </c>
    </row>
    <row r="182" spans="1:17" x14ac:dyDescent="0.35">
      <c r="A182" t="str">
        <f>IF(OR(ISBLANK(VLOOKUP(B182,BigMovers!$A$2:$C$226,3,0)),ISNA(VLOOKUP(B182,BigMovers!$A$2:$C$226,3,0))),"",VLOOKUP(B182,BigMovers!$A$2:$C$226,3,0))</f>
        <v/>
      </c>
      <c r="B182" s="6" t="s">
        <v>884</v>
      </c>
      <c r="C182" s="6" t="s">
        <v>1862</v>
      </c>
      <c r="D182" s="133">
        <v>0</v>
      </c>
      <c r="E182" s="134">
        <v>0</v>
      </c>
      <c r="F182" s="134">
        <v>0</v>
      </c>
      <c r="G182" s="134">
        <v>0</v>
      </c>
      <c r="H182" s="134">
        <v>0</v>
      </c>
      <c r="I182" s="134">
        <v>0</v>
      </c>
      <c r="J182" s="134">
        <v>0</v>
      </c>
      <c r="K182" s="134">
        <v>0</v>
      </c>
      <c r="L182" s="134">
        <v>0</v>
      </c>
      <c r="M182" s="134">
        <v>0</v>
      </c>
      <c r="N182" s="134">
        <v>0</v>
      </c>
      <c r="O182" s="134">
        <v>0</v>
      </c>
      <c r="P182" s="134">
        <v>0</v>
      </c>
      <c r="Q182" s="134">
        <v>0</v>
      </c>
    </row>
    <row r="183" spans="1:17" x14ac:dyDescent="0.35">
      <c r="A183" t="str">
        <f>IF(OR(ISBLANK(VLOOKUP(B183,BigMovers!$A$2:$C$226,3,0)),ISNA(VLOOKUP(B183,BigMovers!$A$2:$C$226,3,0))),"",VLOOKUP(B183,BigMovers!$A$2:$C$226,3,0))</f>
        <v/>
      </c>
      <c r="B183" s="4" t="s">
        <v>885</v>
      </c>
      <c r="C183" s="4" t="s">
        <v>1863</v>
      </c>
      <c r="D183" s="131">
        <v>725</v>
      </c>
      <c r="E183" s="132">
        <v>0</v>
      </c>
      <c r="F183" s="132">
        <v>0</v>
      </c>
      <c r="G183" s="132">
        <v>0</v>
      </c>
      <c r="H183" s="132">
        <v>0</v>
      </c>
      <c r="I183" s="132">
        <v>0</v>
      </c>
      <c r="J183" s="132">
        <v>0</v>
      </c>
      <c r="K183" s="132">
        <v>0</v>
      </c>
      <c r="L183" s="132">
        <v>0</v>
      </c>
      <c r="M183" s="132">
        <v>680</v>
      </c>
      <c r="N183" s="132">
        <v>0</v>
      </c>
      <c r="O183" s="132">
        <v>0</v>
      </c>
      <c r="P183" s="132">
        <v>0</v>
      </c>
      <c r="Q183" s="132">
        <v>0</v>
      </c>
    </row>
    <row r="184" spans="1:17" x14ac:dyDescent="0.35">
      <c r="A184" t="str">
        <f>IF(OR(ISBLANK(VLOOKUP(B184,BigMovers!$A$2:$C$226,3,0)),ISNA(VLOOKUP(B184,BigMovers!$A$2:$C$226,3,0))),"",VLOOKUP(B184,BigMovers!$A$2:$C$226,3,0))</f>
        <v/>
      </c>
      <c r="B184" s="6" t="s">
        <v>886</v>
      </c>
      <c r="C184" s="6" t="s">
        <v>1436</v>
      </c>
      <c r="D184" s="133">
        <v>515</v>
      </c>
      <c r="E184" s="134">
        <v>25</v>
      </c>
      <c r="F184" s="134">
        <v>0</v>
      </c>
      <c r="G184" s="134">
        <v>85</v>
      </c>
      <c r="H184" s="134">
        <v>250</v>
      </c>
      <c r="I184" s="134" t="s">
        <v>1967</v>
      </c>
      <c r="J184" s="134" t="s">
        <v>1967</v>
      </c>
      <c r="K184" s="134" t="s">
        <v>1967</v>
      </c>
      <c r="L184" s="134">
        <v>130</v>
      </c>
      <c r="M184" s="134">
        <v>0</v>
      </c>
      <c r="N184" s="134" t="s">
        <v>1967</v>
      </c>
      <c r="O184" s="134">
        <v>0</v>
      </c>
      <c r="P184" s="134">
        <v>0</v>
      </c>
      <c r="Q184" s="134">
        <v>0</v>
      </c>
    </row>
    <row r="185" spans="1:17" x14ac:dyDescent="0.35">
      <c r="A185" t="str">
        <f>IF(OR(ISBLANK(VLOOKUP(B185,BigMovers!$A$2:$C$226,3,0)),ISNA(VLOOKUP(B185,BigMovers!$A$2:$C$226,3,0))),"",VLOOKUP(B185,BigMovers!$A$2:$C$226,3,0))</f>
        <v/>
      </c>
      <c r="B185" s="4" t="s">
        <v>888</v>
      </c>
      <c r="C185" s="4" t="s">
        <v>1438</v>
      </c>
      <c r="D185" s="131">
        <v>20</v>
      </c>
      <c r="E185" s="132">
        <v>0</v>
      </c>
      <c r="F185" s="132">
        <v>0</v>
      </c>
      <c r="G185" s="132">
        <v>5</v>
      </c>
      <c r="H185" s="132">
        <v>10</v>
      </c>
      <c r="I185" s="132">
        <v>0</v>
      </c>
      <c r="J185" s="132">
        <v>0</v>
      </c>
      <c r="K185" s="132">
        <v>0</v>
      </c>
      <c r="L185" s="132">
        <v>0</v>
      </c>
      <c r="M185" s="132">
        <v>0</v>
      </c>
      <c r="N185" s="132">
        <v>0</v>
      </c>
      <c r="O185" s="132">
        <v>0</v>
      </c>
      <c r="P185" s="132">
        <v>0</v>
      </c>
      <c r="Q185" s="132">
        <v>5</v>
      </c>
    </row>
    <row r="186" spans="1:17" x14ac:dyDescent="0.35">
      <c r="A186" t="str">
        <f>IF(OR(ISBLANK(VLOOKUP(B186,BigMovers!$A$2:$C$226,3,0)),ISNA(VLOOKUP(B186,BigMovers!$A$2:$C$226,3,0))),"",VLOOKUP(B186,BigMovers!$A$2:$C$226,3,0))</f>
        <v/>
      </c>
      <c r="B186" s="6" t="s">
        <v>892</v>
      </c>
      <c r="C186" s="6" t="s">
        <v>1867</v>
      </c>
      <c r="D186" s="133">
        <v>685</v>
      </c>
      <c r="E186" s="134">
        <v>430</v>
      </c>
      <c r="F186" s="134" t="s">
        <v>1967</v>
      </c>
      <c r="G186" s="134">
        <v>20</v>
      </c>
      <c r="H186" s="134">
        <v>85</v>
      </c>
      <c r="I186" s="134" t="s">
        <v>1967</v>
      </c>
      <c r="J186" s="134" t="s">
        <v>1967</v>
      </c>
      <c r="K186" s="134">
        <v>110</v>
      </c>
      <c r="L186" s="134" t="s">
        <v>1967</v>
      </c>
      <c r="M186" s="134" t="s">
        <v>1967</v>
      </c>
      <c r="N186" s="134" t="s">
        <v>1967</v>
      </c>
      <c r="O186" s="134">
        <v>0</v>
      </c>
      <c r="P186" s="134">
        <v>0</v>
      </c>
      <c r="Q186" s="134">
        <v>0</v>
      </c>
    </row>
    <row r="187" spans="1:17" x14ac:dyDescent="0.35">
      <c r="A187" t="str">
        <f>IF(OR(ISBLANK(VLOOKUP(B187,BigMovers!$A$2:$C$226,3,0)),ISNA(VLOOKUP(B187,BigMovers!$A$2:$C$226,3,0))),"",VLOOKUP(B187,BigMovers!$A$2:$C$226,3,0))</f>
        <v/>
      </c>
      <c r="B187" s="4" t="s">
        <v>901</v>
      </c>
      <c r="C187" s="4" t="s">
        <v>1871</v>
      </c>
      <c r="D187" s="131">
        <v>90</v>
      </c>
      <c r="E187" s="132">
        <v>0</v>
      </c>
      <c r="F187" s="132">
        <v>0</v>
      </c>
      <c r="G187" s="132">
        <v>0</v>
      </c>
      <c r="H187" s="132">
        <v>0</v>
      </c>
      <c r="I187" s="132">
        <v>0</v>
      </c>
      <c r="J187" s="132">
        <v>0</v>
      </c>
      <c r="K187" s="132">
        <v>0</v>
      </c>
      <c r="L187" s="132">
        <v>0</v>
      </c>
      <c r="M187" s="132">
        <v>90</v>
      </c>
      <c r="N187" s="132">
        <v>0</v>
      </c>
      <c r="O187" s="132">
        <v>0</v>
      </c>
      <c r="P187" s="132">
        <v>0</v>
      </c>
      <c r="Q187" s="132">
        <v>0</v>
      </c>
    </row>
    <row r="188" spans="1:17" x14ac:dyDescent="0.35">
      <c r="A188" t="str">
        <f>IF(OR(ISBLANK(VLOOKUP(B188,BigMovers!$A$2:$C$226,3,0)),ISNA(VLOOKUP(B188,BigMovers!$A$2:$C$226,3,0))),"",VLOOKUP(B188,BigMovers!$A$2:$C$226,3,0))</f>
        <v/>
      </c>
      <c r="B188" s="6" t="s">
        <v>922</v>
      </c>
      <c r="C188" s="6" t="s">
        <v>1881</v>
      </c>
      <c r="D188" s="133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</row>
    <row r="189" spans="1:17" x14ac:dyDescent="0.35">
      <c r="A189" t="str">
        <f>IF(OR(ISBLANK(VLOOKUP(B189,BigMovers!$A$2:$C$226,3,0)),ISNA(VLOOKUP(B189,BigMovers!$A$2:$C$226,3,0))),"",VLOOKUP(B189,BigMovers!$A$2:$C$226,3,0))</f>
        <v/>
      </c>
      <c r="B189" s="4" t="s">
        <v>949</v>
      </c>
      <c r="C189" s="4" t="s">
        <v>1892</v>
      </c>
      <c r="D189" s="131">
        <v>645</v>
      </c>
      <c r="E189" s="132">
        <v>405</v>
      </c>
      <c r="F189" s="132">
        <v>0</v>
      </c>
      <c r="G189" s="132" t="s">
        <v>1967</v>
      </c>
      <c r="H189" s="132">
        <v>40</v>
      </c>
      <c r="I189" s="132" t="s">
        <v>1967</v>
      </c>
      <c r="J189" s="132" t="s">
        <v>1967</v>
      </c>
      <c r="K189" s="132">
        <v>110</v>
      </c>
      <c r="L189" s="132">
        <v>0</v>
      </c>
      <c r="M189" s="132">
        <v>0</v>
      </c>
      <c r="N189" s="132">
        <v>70</v>
      </c>
      <c r="O189" s="132">
        <v>0</v>
      </c>
      <c r="P189" s="132">
        <v>0</v>
      </c>
      <c r="Q189" s="132">
        <v>0</v>
      </c>
    </row>
    <row r="190" spans="1:17" x14ac:dyDescent="0.35">
      <c r="A190" t="str">
        <f>IF(OR(ISBLANK(VLOOKUP(B190,BigMovers!$A$2:$C$226,3,0)),ISNA(VLOOKUP(B190,BigMovers!$A$2:$C$226,3,0))),"",VLOOKUP(B190,BigMovers!$A$2:$C$226,3,0))</f>
        <v/>
      </c>
      <c r="B190" s="6" t="s">
        <v>373</v>
      </c>
      <c r="C190" s="6" t="s">
        <v>374</v>
      </c>
      <c r="D190" s="133">
        <v>15</v>
      </c>
      <c r="E190" s="134">
        <v>0</v>
      </c>
      <c r="F190" s="134">
        <v>0</v>
      </c>
      <c r="G190" s="134">
        <v>0</v>
      </c>
      <c r="H190" s="134">
        <v>0</v>
      </c>
      <c r="I190" s="134">
        <v>0</v>
      </c>
      <c r="J190" s="134">
        <v>0</v>
      </c>
      <c r="K190" s="134">
        <v>0</v>
      </c>
      <c r="L190" s="134">
        <v>0</v>
      </c>
      <c r="M190" s="134">
        <v>5</v>
      </c>
      <c r="N190" s="134">
        <v>0</v>
      </c>
      <c r="O190" s="134">
        <v>0</v>
      </c>
      <c r="P190" s="134">
        <v>0</v>
      </c>
      <c r="Q190" s="134">
        <v>5</v>
      </c>
    </row>
    <row r="191" spans="1:17" x14ac:dyDescent="0.35">
      <c r="A191" t="str">
        <f>IF(OR(ISBLANK(VLOOKUP(B191,BigMovers!$A$2:$C$226,3,0)),ISNA(VLOOKUP(B191,BigMovers!$A$2:$C$226,3,0))),"",VLOOKUP(B191,BigMovers!$A$2:$C$226,3,0))</f>
        <v/>
      </c>
      <c r="B191" s="4" t="s">
        <v>373</v>
      </c>
      <c r="C191" s="4" t="s">
        <v>375</v>
      </c>
      <c r="D191" s="131">
        <v>40</v>
      </c>
      <c r="E191" s="132">
        <v>15</v>
      </c>
      <c r="F191" s="132" t="s">
        <v>1967</v>
      </c>
      <c r="G191" s="132" t="s">
        <v>1967</v>
      </c>
      <c r="H191" s="132">
        <v>15</v>
      </c>
      <c r="I191" s="132">
        <v>5</v>
      </c>
      <c r="J191" s="132" t="s">
        <v>1967</v>
      </c>
      <c r="K191" s="132">
        <v>5</v>
      </c>
      <c r="L191" s="132">
        <v>0</v>
      </c>
      <c r="M191" s="132">
        <v>0</v>
      </c>
      <c r="N191" s="132" t="s">
        <v>1967</v>
      </c>
      <c r="O191" s="132">
        <v>0</v>
      </c>
      <c r="P191" s="132">
        <v>0</v>
      </c>
      <c r="Q191" s="132">
        <v>0</v>
      </c>
    </row>
    <row r="192" spans="1:17" x14ac:dyDescent="0.35">
      <c r="A192" t="str">
        <f>IF(OR(ISBLANK(VLOOKUP(B192,BigMovers!$A$2:$C$226,3,0)),ISNA(VLOOKUP(B192,BigMovers!$A$2:$C$226,3,0))),"",VLOOKUP(B192,BigMovers!$A$2:$C$226,3,0))</f>
        <v/>
      </c>
      <c r="B192" s="6" t="s">
        <v>373</v>
      </c>
      <c r="C192" s="6" t="s">
        <v>376</v>
      </c>
      <c r="D192" s="133"/>
      <c r="E192" s="134">
        <v>0</v>
      </c>
      <c r="F192" s="134">
        <v>0</v>
      </c>
      <c r="G192" s="134">
        <v>0</v>
      </c>
      <c r="H192" s="134">
        <v>0</v>
      </c>
      <c r="I192" s="134">
        <v>0</v>
      </c>
      <c r="J192" s="134">
        <v>0</v>
      </c>
      <c r="K192" s="134" t="s">
        <v>1967</v>
      </c>
      <c r="L192" s="134">
        <v>0</v>
      </c>
      <c r="M192" s="134">
        <v>0</v>
      </c>
      <c r="N192" s="134">
        <v>115</v>
      </c>
      <c r="O192" s="134">
        <v>0</v>
      </c>
      <c r="P192" s="134" t="s">
        <v>1967</v>
      </c>
      <c r="Q192" s="134"/>
    </row>
    <row r="193" spans="1:17" x14ac:dyDescent="0.35">
      <c r="A193" t="str">
        <f>IF(OR(ISBLANK(VLOOKUP(B193,BigMovers!$A$2:$C$226,3,0)),ISNA(VLOOKUP(B193,BigMovers!$A$2:$C$226,3,0))),"",VLOOKUP(B193,BigMovers!$A$2:$C$226,3,0))</f>
        <v/>
      </c>
      <c r="B193" s="153" t="s">
        <v>373</v>
      </c>
      <c r="C193" s="153" t="s">
        <v>378</v>
      </c>
      <c r="D193" s="154"/>
      <c r="E193" s="156" t="s">
        <v>1967</v>
      </c>
      <c r="F193" s="156">
        <v>0</v>
      </c>
      <c r="G193" s="156">
        <v>0</v>
      </c>
      <c r="H193" s="156">
        <v>0</v>
      </c>
      <c r="I193" s="156">
        <v>0</v>
      </c>
      <c r="J193" s="156">
        <v>0</v>
      </c>
      <c r="K193" s="156">
        <v>0</v>
      </c>
      <c r="L193" s="156">
        <v>70</v>
      </c>
      <c r="M193" s="156">
        <v>0</v>
      </c>
      <c r="N193" s="156">
        <v>15</v>
      </c>
      <c r="O193" s="156">
        <v>0</v>
      </c>
      <c r="P193" s="156">
        <v>0</v>
      </c>
      <c r="Q193" s="156"/>
    </row>
    <row r="194" spans="1:17" x14ac:dyDescent="0.35">
      <c r="B194" s="69" t="s">
        <v>373</v>
      </c>
      <c r="C194" s="69" t="s">
        <v>382</v>
      </c>
      <c r="D194" s="70"/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 t="s">
        <v>1967</v>
      </c>
      <c r="L194">
        <v>0</v>
      </c>
      <c r="M194">
        <v>0</v>
      </c>
      <c r="N194">
        <v>70</v>
      </c>
      <c r="O194">
        <v>0</v>
      </c>
      <c r="P194" t="s">
        <v>1967</v>
      </c>
    </row>
    <row r="195" spans="1:17" x14ac:dyDescent="0.35">
      <c r="B195" s="69" t="s">
        <v>373</v>
      </c>
      <c r="C195" s="69" t="s">
        <v>383</v>
      </c>
      <c r="D195" s="70"/>
      <c r="E195">
        <v>15</v>
      </c>
      <c r="F195">
        <v>0</v>
      </c>
      <c r="G195">
        <v>5</v>
      </c>
      <c r="H195">
        <v>5</v>
      </c>
      <c r="I195" t="s">
        <v>1967</v>
      </c>
      <c r="J195" t="s">
        <v>1967</v>
      </c>
      <c r="K195">
        <v>10</v>
      </c>
      <c r="L195">
        <v>0</v>
      </c>
      <c r="M195">
        <v>0</v>
      </c>
      <c r="N195">
        <v>0</v>
      </c>
      <c r="O195">
        <v>0</v>
      </c>
      <c r="P195">
        <v>0</v>
      </c>
    </row>
    <row r="196" spans="1:17" x14ac:dyDescent="0.35">
      <c r="B196" s="69" t="s">
        <v>373</v>
      </c>
      <c r="C196" s="69" t="s">
        <v>386</v>
      </c>
      <c r="D196" s="70"/>
      <c r="E196">
        <v>5</v>
      </c>
      <c r="F196">
        <v>0</v>
      </c>
      <c r="G196">
        <v>0</v>
      </c>
      <c r="H196">
        <v>0</v>
      </c>
      <c r="I196">
        <v>0</v>
      </c>
      <c r="J196" t="s">
        <v>1967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</row>
    <row r="197" spans="1:17" x14ac:dyDescent="0.35">
      <c r="B197" s="69" t="s">
        <v>373</v>
      </c>
      <c r="C197" s="69" t="s">
        <v>2086</v>
      </c>
      <c r="D197" s="70"/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</row>
    <row r="198" spans="1:17" x14ac:dyDescent="0.35">
      <c r="B198" s="69" t="s">
        <v>373</v>
      </c>
      <c r="C198" s="69" t="s">
        <v>1921</v>
      </c>
      <c r="D198" s="70"/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15</v>
      </c>
      <c r="O198">
        <v>0</v>
      </c>
      <c r="P198">
        <v>0</v>
      </c>
    </row>
  </sheetData>
  <conditionalFormatting sqref="C1:C2">
    <cfRule type="cellIs" dxfId="5" priority="3" operator="equal">
      <formula>0</formula>
    </cfRule>
  </conditionalFormatting>
  <conditionalFormatting sqref="D1:O1 D2:L3 E4:P4 D5:Q5">
    <cfRule type="cellIs" dxfId="4" priority="2" operator="equal">
      <formula>0</formula>
    </cfRule>
  </conditionalFormatting>
  <conditionalFormatting sqref="P2">
    <cfRule type="cellIs" dxfId="3" priority="4" operator="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44446-0FF3-412B-9F30-8F7CFF2ED2C6}">
  <sheetPr codeName="Sheet2"/>
  <dimension ref="A1:T202"/>
  <sheetViews>
    <sheetView topLeftCell="A59" workbookViewId="0">
      <selection activeCell="H24" sqref="H24"/>
    </sheetView>
  </sheetViews>
  <sheetFormatPr defaultRowHeight="14.5" x14ac:dyDescent="0.35"/>
  <cols>
    <col min="1" max="1" width="4.7265625" customWidth="1"/>
    <col min="2" max="2" width="13.7265625" customWidth="1"/>
    <col min="3" max="3" width="30.7265625" customWidth="1"/>
    <col min="4" max="16" width="10.7265625" customWidth="1"/>
  </cols>
  <sheetData>
    <row r="1" spans="1:17" x14ac:dyDescent="0.3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ht="18" x14ac:dyDescent="0.4">
      <c r="A2" s="11" t="s">
        <v>2088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2"/>
      <c r="N2" s="12"/>
      <c r="O2" s="12"/>
      <c r="P2" s="14"/>
      <c r="Q2" s="12"/>
    </row>
    <row r="3" spans="1:17" ht="26" x14ac:dyDescent="0.35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7" x14ac:dyDescent="0.35">
      <c r="A4" s="1"/>
      <c r="B4" s="74" t="s">
        <v>1519</v>
      </c>
      <c r="C4" s="74" t="s">
        <v>0</v>
      </c>
      <c r="D4" s="80">
        <v>132260.88359899999</v>
      </c>
      <c r="E4" s="78">
        <v>12061.425766000009</v>
      </c>
      <c r="F4" s="78">
        <v>80.668385999999998</v>
      </c>
      <c r="G4" s="79">
        <v>1037.4463599999999</v>
      </c>
      <c r="H4" s="79">
        <v>4349.8737970000011</v>
      </c>
      <c r="I4" s="79">
        <v>1286.3833419999999</v>
      </c>
      <c r="J4" s="79">
        <v>984.68012399999986</v>
      </c>
      <c r="K4" s="79">
        <v>5023.7623180000037</v>
      </c>
      <c r="L4" s="79">
        <v>1802.5954789999998</v>
      </c>
      <c r="M4" s="79">
        <v>588.82582100000002</v>
      </c>
      <c r="N4" s="79">
        <v>14532.229714999989</v>
      </c>
      <c r="O4" s="79">
        <v>10571.001734999998</v>
      </c>
      <c r="P4" s="79">
        <v>62456.984388000019</v>
      </c>
      <c r="Q4" s="79">
        <v>1197.957887</v>
      </c>
    </row>
    <row r="5" spans="1:17" x14ac:dyDescent="0.35">
      <c r="A5" s="73"/>
      <c r="B5" s="66" t="s">
        <v>1572</v>
      </c>
      <c r="C5" s="67" t="s">
        <v>1575</v>
      </c>
      <c r="D5" s="77">
        <f>SUMIF($A$6:$A$181,"x",D6:D181)</f>
        <v>16470</v>
      </c>
      <c r="E5" s="77">
        <f t="shared" ref="E5:Q5" si="0">SUMIF($A$6:$A$181,"x",E6:E181)</f>
        <v>3905</v>
      </c>
      <c r="F5" s="77">
        <f t="shared" si="0"/>
        <v>0</v>
      </c>
      <c r="G5" s="77">
        <f t="shared" si="0"/>
        <v>125</v>
      </c>
      <c r="H5" s="77">
        <f t="shared" si="0"/>
        <v>1745</v>
      </c>
      <c r="I5" s="77">
        <f t="shared" si="0"/>
        <v>0</v>
      </c>
      <c r="J5" s="77">
        <f t="shared" si="0"/>
        <v>0</v>
      </c>
      <c r="K5" s="77">
        <f t="shared" si="0"/>
        <v>1160</v>
      </c>
      <c r="L5" s="77">
        <f t="shared" si="0"/>
        <v>2465</v>
      </c>
      <c r="M5" s="77">
        <f t="shared" si="0"/>
        <v>900</v>
      </c>
      <c r="N5" s="77">
        <f t="shared" si="0"/>
        <v>3680</v>
      </c>
      <c r="O5" s="77">
        <f t="shared" si="0"/>
        <v>0</v>
      </c>
      <c r="P5" s="77">
        <f t="shared" si="0"/>
        <v>15</v>
      </c>
      <c r="Q5" s="77">
        <f t="shared" si="0"/>
        <v>1200</v>
      </c>
    </row>
    <row r="6" spans="1:17" x14ac:dyDescent="0.35">
      <c r="A6" s="2"/>
      <c r="B6" s="2" t="s">
        <v>1</v>
      </c>
      <c r="C6" s="2" t="s">
        <v>1950</v>
      </c>
      <c r="D6" s="3">
        <f>SUM(D7:D69)</f>
        <v>55835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3"/>
    </row>
    <row r="7" spans="1:17" x14ac:dyDescent="0.35">
      <c r="A7" s="69" t="str">
        <f>IF(OR(ISBLANK(VLOOKUP(B7,BigMovers!$A$2:$C$226,3,0)),ISNA(VLOOKUP(B7,BigMovers!$A$2:$C$226,3,0))),"",VLOOKUP(B7,BigMovers!$A$2:$C$226,3,0))</f>
        <v>x</v>
      </c>
      <c r="B7" s="4" t="s">
        <v>3</v>
      </c>
      <c r="C7" s="4" t="s">
        <v>1581</v>
      </c>
      <c r="D7" s="4">
        <v>755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>
        <v>685</v>
      </c>
    </row>
    <row r="8" spans="1:17" x14ac:dyDescent="0.35">
      <c r="A8" s="69" t="str">
        <f>IF(OR(ISBLANK(VLOOKUP(B8,BigMovers!$A$2:$C$226,3,0)),ISNA(VLOOKUP(B8,BigMovers!$A$2:$C$226,3,0))),"",VLOOKUP(B8,BigMovers!$A$2:$C$226,3,0))</f>
        <v>x</v>
      </c>
      <c r="B8" s="6" t="s">
        <v>5</v>
      </c>
      <c r="C8" s="6" t="s">
        <v>1583</v>
      </c>
      <c r="D8" s="6">
        <v>130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v>130</v>
      </c>
    </row>
    <row r="9" spans="1:17" x14ac:dyDescent="0.35">
      <c r="A9" s="69" t="str">
        <f>IF(OR(ISBLANK(VLOOKUP(B9,BigMovers!$A$2:$C$226,3,0)),ISNA(VLOOKUP(B9,BigMovers!$A$2:$C$226,3,0))),"",VLOOKUP(B9,BigMovers!$A$2:$C$226,3,0))</f>
        <v>x</v>
      </c>
      <c r="B9" s="4" t="s">
        <v>7</v>
      </c>
      <c r="C9" s="4" t="s">
        <v>1584</v>
      </c>
      <c r="D9" s="4">
        <v>10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v>10</v>
      </c>
    </row>
    <row r="10" spans="1:17" x14ac:dyDescent="0.35">
      <c r="A10" s="69" t="str">
        <f>IF(OR(ISBLANK(VLOOKUP(B10,BigMovers!$A$2:$C$226,3,0)),ISNA(VLOOKUP(B10,BigMovers!$A$2:$C$226,3,0))),"",VLOOKUP(B10,BigMovers!$A$2:$C$226,3,0))</f>
        <v/>
      </c>
      <c r="B10" s="6" t="s">
        <v>9</v>
      </c>
      <c r="C10" s="6" t="s">
        <v>1586</v>
      </c>
      <c r="D10" s="6">
        <v>30310</v>
      </c>
      <c r="E10" s="6" t="s">
        <v>1967</v>
      </c>
      <c r="F10" s="6"/>
      <c r="G10" s="6"/>
      <c r="H10" s="6"/>
      <c r="I10" s="6"/>
      <c r="J10" s="6"/>
      <c r="K10" s="6" t="s">
        <v>1967</v>
      </c>
      <c r="L10" s="6"/>
      <c r="M10" s="6"/>
      <c r="N10" s="6"/>
      <c r="O10" s="6"/>
      <c r="P10" s="6"/>
      <c r="Q10" s="6">
        <v>30000</v>
      </c>
    </row>
    <row r="11" spans="1:17" x14ac:dyDescent="0.35">
      <c r="A11" s="69" t="str">
        <f>IF(OR(ISBLANK(VLOOKUP(B11,BigMovers!$A$2:$C$226,3,0)),ISNA(VLOOKUP(B11,BigMovers!$A$2:$C$226,3,0))),"",VLOOKUP(B11,BigMovers!$A$2:$C$226,3,0))</f>
        <v/>
      </c>
      <c r="B11" s="4" t="s">
        <v>339</v>
      </c>
      <c r="C11" s="4" t="s">
        <v>1588</v>
      </c>
      <c r="D11" s="4">
        <v>4405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4385</v>
      </c>
    </row>
    <row r="12" spans="1:17" x14ac:dyDescent="0.35">
      <c r="A12" s="69" t="str">
        <f>IF(OR(ISBLANK(VLOOKUP(B12,BigMovers!$A$2:$C$226,3,0)),ISNA(VLOOKUP(B12,BigMovers!$A$2:$C$226,3,0))),"",VLOOKUP(B12,BigMovers!$A$2:$C$226,3,0))</f>
        <v/>
      </c>
      <c r="B12" s="6" t="s">
        <v>475</v>
      </c>
      <c r="C12" s="6" t="s">
        <v>1589</v>
      </c>
      <c r="D12" s="6">
        <v>895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v>895</v>
      </c>
    </row>
    <row r="13" spans="1:17" x14ac:dyDescent="0.35">
      <c r="A13" s="69" t="str">
        <f>IF(OR(ISBLANK(VLOOKUP(B13,BigMovers!$A$2:$C$226,3,0)),ISNA(VLOOKUP(B13,BigMovers!$A$2:$C$226,3,0))),"",VLOOKUP(B13,BigMovers!$A$2:$C$226,3,0))</f>
        <v/>
      </c>
      <c r="B13" s="4" t="s">
        <v>11</v>
      </c>
      <c r="C13" s="4" t="s">
        <v>1590</v>
      </c>
      <c r="D13" s="4">
        <v>1410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v>1410</v>
      </c>
    </row>
    <row r="14" spans="1:17" x14ac:dyDescent="0.35">
      <c r="A14" s="69" t="str">
        <f>IF(OR(ISBLANK(VLOOKUP(B14,BigMovers!$A$2:$C$226,3,0)),ISNA(VLOOKUP(B14,BigMovers!$A$2:$C$226,3,0))),"",VLOOKUP(B14,BigMovers!$A$2:$C$226,3,0))</f>
        <v/>
      </c>
      <c r="B14" s="6" t="s">
        <v>13</v>
      </c>
      <c r="C14" s="6" t="s">
        <v>1593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>
        <v>5</v>
      </c>
      <c r="N14" s="6"/>
      <c r="O14" s="6"/>
      <c r="P14" s="6"/>
      <c r="Q14" s="6"/>
    </row>
    <row r="15" spans="1:17" x14ac:dyDescent="0.35">
      <c r="A15" s="69" t="str">
        <f>IF(OR(ISBLANK(VLOOKUP(B15,BigMovers!$A$2:$C$226,3,0)),ISNA(VLOOKUP(B15,BigMovers!$A$2:$C$226,3,0))),"",VLOOKUP(B15,BigMovers!$A$2:$C$226,3,0))</f>
        <v/>
      </c>
      <c r="B15" s="4" t="s">
        <v>14</v>
      </c>
      <c r="C15" s="4" t="s">
        <v>1595</v>
      </c>
      <c r="D15" s="4">
        <v>525</v>
      </c>
      <c r="E15" s="4"/>
      <c r="F15" s="4"/>
      <c r="G15" s="4"/>
      <c r="H15" s="4"/>
      <c r="I15" s="4"/>
      <c r="J15" s="4"/>
      <c r="K15" s="4"/>
      <c r="L15" s="4"/>
      <c r="M15" s="4">
        <v>485</v>
      </c>
      <c r="N15" s="4"/>
      <c r="O15" s="4"/>
      <c r="P15" s="4"/>
      <c r="Q15" s="4"/>
    </row>
    <row r="16" spans="1:17" x14ac:dyDescent="0.35">
      <c r="A16" s="69" t="str">
        <f>IF(OR(ISBLANK(VLOOKUP(B16,BigMovers!$A$2:$C$226,3,0)),ISNA(VLOOKUP(B16,BigMovers!$A$2:$C$226,3,0))),"",VLOOKUP(B16,BigMovers!$A$2:$C$226,3,0))</f>
        <v/>
      </c>
      <c r="B16" s="6" t="s">
        <v>16</v>
      </c>
      <c r="C16" s="6" t="s">
        <v>1596</v>
      </c>
      <c r="D16" s="6">
        <v>30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v>30</v>
      </c>
    </row>
    <row r="17" spans="1:17" x14ac:dyDescent="0.35">
      <c r="A17" s="69" t="str">
        <f>IF(OR(ISBLANK(VLOOKUP(B17,BigMovers!$A$2:$C$226,3,0)),ISNA(VLOOKUP(B17,BigMovers!$A$2:$C$226,3,0))),"",VLOOKUP(B17,BigMovers!$A$2:$C$226,3,0))</f>
        <v/>
      </c>
      <c r="B17" s="4" t="s">
        <v>18</v>
      </c>
      <c r="C17" s="4" t="s">
        <v>1598</v>
      </c>
      <c r="D17" s="4">
        <v>1160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v>1160</v>
      </c>
    </row>
    <row r="18" spans="1:17" x14ac:dyDescent="0.35">
      <c r="A18" s="69" t="str">
        <f>IF(OR(ISBLANK(VLOOKUP(B18,BigMovers!$A$2:$C$226,3,0)),ISNA(VLOOKUP(B18,BigMovers!$A$2:$C$226,3,0))),"",VLOOKUP(B18,BigMovers!$A$2:$C$226,3,0))</f>
        <v>x</v>
      </c>
      <c r="B18" s="6" t="s">
        <v>497</v>
      </c>
      <c r="C18" s="6" t="s">
        <v>1002</v>
      </c>
      <c r="D18" s="6">
        <v>5</v>
      </c>
      <c r="E18" s="6">
        <v>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35">
      <c r="A19" s="69" t="str">
        <f>IF(OR(ISBLANK(VLOOKUP(B19,BigMovers!$A$2:$C$226,3,0)),ISNA(VLOOKUP(B19,BigMovers!$A$2:$C$226,3,0))),"",VLOOKUP(B19,BigMovers!$A$2:$C$226,3,0))</f>
        <v>x</v>
      </c>
      <c r="B19" s="4" t="s">
        <v>20</v>
      </c>
      <c r="C19" s="4" t="s">
        <v>1004</v>
      </c>
      <c r="D19" s="4">
        <v>165</v>
      </c>
      <c r="E19" s="4" t="s">
        <v>1967</v>
      </c>
      <c r="F19" s="4"/>
      <c r="G19" s="4"/>
      <c r="H19" s="4" t="s">
        <v>1967</v>
      </c>
      <c r="I19" s="4" t="s">
        <v>1967</v>
      </c>
      <c r="J19" s="4" t="s">
        <v>1967</v>
      </c>
      <c r="K19" s="4" t="s">
        <v>1967</v>
      </c>
      <c r="L19" s="4" t="s">
        <v>1967</v>
      </c>
      <c r="M19" s="4">
        <v>110</v>
      </c>
      <c r="N19" s="4" t="s">
        <v>1967</v>
      </c>
      <c r="O19" s="4"/>
      <c r="P19" s="4"/>
      <c r="Q19" s="4">
        <v>30</v>
      </c>
    </row>
    <row r="20" spans="1:17" x14ac:dyDescent="0.35">
      <c r="A20" s="69" t="str">
        <f>IF(OR(ISBLANK(VLOOKUP(B20,BigMovers!$A$2:$C$226,3,0)),ISNA(VLOOKUP(B20,BigMovers!$A$2:$C$226,3,0))),"",VLOOKUP(B20,BigMovers!$A$2:$C$226,3,0))</f>
        <v>x</v>
      </c>
      <c r="B20" s="6" t="s">
        <v>22</v>
      </c>
      <c r="C20" s="6" t="s">
        <v>1005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5">
      <c r="A21" s="69" t="str">
        <f>IF(OR(ISBLANK(VLOOKUP(B21,BigMovers!$A$2:$C$226,3,0)),ISNA(VLOOKUP(B21,BigMovers!$A$2:$C$226,3,0))),"",VLOOKUP(B21,BigMovers!$A$2:$C$226,3,0))</f>
        <v>x</v>
      </c>
      <c r="B21" s="4" t="s">
        <v>24</v>
      </c>
      <c r="C21" s="4" t="s">
        <v>1012</v>
      </c>
      <c r="D21" s="4">
        <v>265</v>
      </c>
      <c r="E21" s="4">
        <v>175</v>
      </c>
      <c r="F21" s="4"/>
      <c r="G21" s="4" t="s">
        <v>1967</v>
      </c>
      <c r="H21" s="4">
        <v>10</v>
      </c>
      <c r="I21" s="4" t="s">
        <v>1967</v>
      </c>
      <c r="J21" s="4" t="s">
        <v>1967</v>
      </c>
      <c r="K21" s="4">
        <v>35</v>
      </c>
      <c r="L21" s="4">
        <v>35</v>
      </c>
      <c r="M21" s="4"/>
      <c r="N21" s="4"/>
      <c r="O21" s="4"/>
      <c r="P21" s="4"/>
      <c r="Q21" s="4"/>
    </row>
    <row r="22" spans="1:17" x14ac:dyDescent="0.35">
      <c r="A22" s="69" t="str">
        <f>IF(OR(ISBLANK(VLOOKUP(B22,BigMovers!$A$2:$C$226,3,0)),ISNA(VLOOKUP(B22,BigMovers!$A$2:$C$226,3,0))),"",VLOOKUP(B22,BigMovers!$A$2:$C$226,3,0))</f>
        <v/>
      </c>
      <c r="B22" s="6" t="s">
        <v>28</v>
      </c>
      <c r="C22" s="6" t="s">
        <v>1014</v>
      </c>
      <c r="D22" s="6">
        <v>10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v>10</v>
      </c>
    </row>
    <row r="23" spans="1:17" x14ac:dyDescent="0.35">
      <c r="A23" s="69" t="str">
        <f>IF(OR(ISBLANK(VLOOKUP(B23,BigMovers!$A$2:$C$226,3,0)),ISNA(VLOOKUP(B23,BigMovers!$A$2:$C$226,3,0))),"",VLOOKUP(B23,BigMovers!$A$2:$C$226,3,0))</f>
        <v/>
      </c>
      <c r="B23" s="4" t="s">
        <v>32</v>
      </c>
      <c r="C23" s="4" t="s">
        <v>1016</v>
      </c>
      <c r="D23" s="4">
        <v>2545</v>
      </c>
      <c r="E23" s="4">
        <v>1420</v>
      </c>
      <c r="F23" s="4" t="s">
        <v>1967</v>
      </c>
      <c r="G23" s="4" t="s">
        <v>1967</v>
      </c>
      <c r="H23" s="4">
        <v>445</v>
      </c>
      <c r="I23" s="4" t="s">
        <v>1967</v>
      </c>
      <c r="J23" s="4" t="s">
        <v>1967</v>
      </c>
      <c r="K23" s="4">
        <v>430</v>
      </c>
      <c r="L23" s="4">
        <v>115</v>
      </c>
      <c r="M23" s="4" t="s">
        <v>1967</v>
      </c>
      <c r="N23" s="4" t="s">
        <v>1967</v>
      </c>
      <c r="O23" s="4" t="s">
        <v>1967</v>
      </c>
      <c r="P23" s="4"/>
      <c r="Q23" s="4"/>
    </row>
    <row r="24" spans="1:17" x14ac:dyDescent="0.35">
      <c r="A24" s="69" t="str">
        <f>IF(OR(ISBLANK(VLOOKUP(B24,BigMovers!$A$2:$C$226,3,0)),ISNA(VLOOKUP(B24,BigMovers!$A$2:$C$226,3,0))),"",VLOOKUP(B24,BigMovers!$A$2:$C$226,3,0))</f>
        <v>x</v>
      </c>
      <c r="B24" s="6" t="s">
        <v>34</v>
      </c>
      <c r="C24" s="6" t="s">
        <v>1017</v>
      </c>
      <c r="D24" s="6">
        <v>950</v>
      </c>
      <c r="E24" s="6">
        <v>530</v>
      </c>
      <c r="F24" s="6" t="s">
        <v>1967</v>
      </c>
      <c r="G24" s="6" t="s">
        <v>1967</v>
      </c>
      <c r="H24" s="6">
        <v>60</v>
      </c>
      <c r="I24" s="6" t="s">
        <v>1967</v>
      </c>
      <c r="J24" s="6" t="s">
        <v>1967</v>
      </c>
      <c r="K24" s="6">
        <v>145</v>
      </c>
      <c r="L24" s="6">
        <v>135</v>
      </c>
      <c r="M24" s="6"/>
      <c r="N24" s="6" t="s">
        <v>1967</v>
      </c>
      <c r="O24" s="6"/>
      <c r="P24" s="6"/>
      <c r="Q24" s="6">
        <v>55</v>
      </c>
    </row>
    <row r="25" spans="1:17" x14ac:dyDescent="0.35">
      <c r="A25" s="69" t="str">
        <f>IF(OR(ISBLANK(VLOOKUP(B25,BigMovers!$A$2:$C$226,3,0)),ISNA(VLOOKUP(B25,BigMovers!$A$2:$C$226,3,0))),"",VLOOKUP(B25,BigMovers!$A$2:$C$226,3,0))</f>
        <v/>
      </c>
      <c r="B25" s="4" t="s">
        <v>36</v>
      </c>
      <c r="C25" s="4" t="s">
        <v>1021</v>
      </c>
      <c r="D25" s="4">
        <v>35</v>
      </c>
      <c r="E25" s="4">
        <v>20</v>
      </c>
      <c r="F25" s="4"/>
      <c r="G25" s="4"/>
      <c r="H25" s="4">
        <v>10</v>
      </c>
      <c r="I25" s="4"/>
      <c r="J25" s="4"/>
      <c r="K25" s="4">
        <v>5</v>
      </c>
      <c r="L25" s="4"/>
      <c r="M25" s="4"/>
      <c r="N25" s="4"/>
      <c r="O25" s="4"/>
      <c r="P25" s="4"/>
      <c r="Q25" s="4"/>
    </row>
    <row r="26" spans="1:17" x14ac:dyDescent="0.35">
      <c r="A26" s="69" t="str">
        <f>IF(OR(ISBLANK(VLOOKUP(B26,BigMovers!$A$2:$C$226,3,0)),ISNA(VLOOKUP(B26,BigMovers!$A$2:$C$226,3,0))),"",VLOOKUP(B26,BigMovers!$A$2:$C$226,3,0))</f>
        <v/>
      </c>
      <c r="B26" s="6" t="s">
        <v>1958</v>
      </c>
      <c r="C26" s="6" t="s">
        <v>1959</v>
      </c>
      <c r="D26" s="6">
        <v>265</v>
      </c>
      <c r="E26" s="6">
        <v>155</v>
      </c>
      <c r="F26" s="6"/>
      <c r="G26" s="6">
        <v>5</v>
      </c>
      <c r="H26" s="6">
        <v>50</v>
      </c>
      <c r="I26" s="6" t="s">
        <v>1967</v>
      </c>
      <c r="J26" s="6"/>
      <c r="K26" s="6">
        <v>45</v>
      </c>
      <c r="L26" s="6"/>
      <c r="M26" s="6"/>
      <c r="N26" s="6" t="s">
        <v>1967</v>
      </c>
      <c r="O26" s="6"/>
      <c r="P26" s="6"/>
      <c r="Q26" s="6"/>
    </row>
    <row r="27" spans="1:17" x14ac:dyDescent="0.35">
      <c r="A27" s="69" t="str">
        <f>IF(OR(ISBLANK(VLOOKUP(B27,BigMovers!$A$2:$C$226,3,0)),ISNA(VLOOKUP(B27,BigMovers!$A$2:$C$226,3,0))),"",VLOOKUP(B27,BigMovers!$A$2:$C$226,3,0))</f>
        <v>x</v>
      </c>
      <c r="B27" s="4" t="s">
        <v>38</v>
      </c>
      <c r="C27" s="4" t="s">
        <v>1606</v>
      </c>
      <c r="D27" s="4">
        <v>235</v>
      </c>
      <c r="E27" s="4"/>
      <c r="F27" s="4"/>
      <c r="G27" s="4"/>
      <c r="H27" s="4"/>
      <c r="I27" s="4"/>
      <c r="J27" s="4"/>
      <c r="K27" s="4"/>
      <c r="L27" s="4"/>
      <c r="M27" s="4">
        <v>135</v>
      </c>
      <c r="N27" s="4"/>
      <c r="O27" s="4"/>
      <c r="P27" s="4"/>
      <c r="Q27" s="4">
        <v>90</v>
      </c>
    </row>
    <row r="28" spans="1:17" x14ac:dyDescent="0.35">
      <c r="A28" s="69" t="str">
        <f>IF(OR(ISBLANK(VLOOKUP(B28,BigMovers!$A$2:$C$226,3,0)),ISNA(VLOOKUP(B28,BigMovers!$A$2:$C$226,3,0))),"",VLOOKUP(B28,BigMovers!$A$2:$C$226,3,0))</f>
        <v/>
      </c>
      <c r="B28" s="6" t="s">
        <v>40</v>
      </c>
      <c r="C28" s="6" t="s">
        <v>1607</v>
      </c>
      <c r="D28" s="6">
        <v>395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v>395</v>
      </c>
    </row>
    <row r="29" spans="1:17" x14ac:dyDescent="0.35">
      <c r="A29" s="69" t="str">
        <f>IF(OR(ISBLANK(VLOOKUP(B29,BigMovers!$A$2:$C$226,3,0)),ISNA(VLOOKUP(B29,BigMovers!$A$2:$C$226,3,0))),"",VLOOKUP(B29,BigMovers!$A$2:$C$226,3,0))</f>
        <v/>
      </c>
      <c r="B29" s="4" t="s">
        <v>44</v>
      </c>
      <c r="C29" s="4" t="s">
        <v>1609</v>
      </c>
      <c r="D29" s="4">
        <v>295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>
        <v>295</v>
      </c>
    </row>
    <row r="30" spans="1:17" x14ac:dyDescent="0.35">
      <c r="A30" s="69" t="str">
        <f>IF(OR(ISBLANK(VLOOKUP(B30,BigMovers!$A$2:$C$226,3,0)),ISNA(VLOOKUP(B30,BigMovers!$A$2:$C$226,3,0))),"",VLOOKUP(B30,BigMovers!$A$2:$C$226,3,0))</f>
        <v/>
      </c>
      <c r="B30" s="6" t="s">
        <v>46</v>
      </c>
      <c r="C30" s="6" t="s">
        <v>1611</v>
      </c>
      <c r="D30" s="6">
        <v>5</v>
      </c>
      <c r="E30" s="6"/>
      <c r="F30" s="6"/>
      <c r="G30" s="6"/>
      <c r="H30" s="6">
        <v>5</v>
      </c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35">
      <c r="A31" s="69" t="str">
        <f>IF(OR(ISBLANK(VLOOKUP(B31,BigMovers!$A$2:$C$226,3,0)),ISNA(VLOOKUP(B31,BigMovers!$A$2:$C$226,3,0))),"",VLOOKUP(B31,BigMovers!$A$2:$C$226,3,0))</f>
        <v/>
      </c>
      <c r="B31" s="4" t="s">
        <v>48</v>
      </c>
      <c r="C31" s="4" t="s">
        <v>1069</v>
      </c>
      <c r="D31" s="4">
        <v>60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>
        <v>60</v>
      </c>
    </row>
    <row r="32" spans="1:17" x14ac:dyDescent="0.35">
      <c r="A32" s="69" t="str">
        <f>IF(OR(ISBLANK(VLOOKUP(B32,BigMovers!$A$2:$C$226,3,0)),ISNA(VLOOKUP(B32,BigMovers!$A$2:$C$226,3,0))),"",VLOOKUP(B32,BigMovers!$A$2:$C$226,3,0))</f>
        <v/>
      </c>
      <c r="B32" s="6" t="s">
        <v>342</v>
      </c>
      <c r="C32" s="6" t="s">
        <v>1070</v>
      </c>
      <c r="D32" s="6">
        <v>10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35">
      <c r="A33" s="69" t="str">
        <f>IF(OR(ISBLANK(VLOOKUP(B33,BigMovers!$A$2:$C$226,3,0)),ISNA(VLOOKUP(B33,BigMovers!$A$2:$C$226,3,0))),"",VLOOKUP(B33,BigMovers!$A$2:$C$226,3,0))</f>
        <v/>
      </c>
      <c r="B33" s="4" t="s">
        <v>343</v>
      </c>
      <c r="C33" s="4" t="s">
        <v>1641</v>
      </c>
      <c r="D33" s="4">
        <v>10</v>
      </c>
      <c r="E33" s="4"/>
      <c r="F33" s="4"/>
      <c r="G33" s="4" t="s">
        <v>1967</v>
      </c>
      <c r="H33" s="4"/>
      <c r="I33" s="4" t="s">
        <v>1967</v>
      </c>
      <c r="J33" s="4"/>
      <c r="K33" s="4" t="s">
        <v>1967</v>
      </c>
      <c r="L33" s="4"/>
      <c r="M33" s="4"/>
      <c r="N33" s="4"/>
      <c r="O33" s="4"/>
      <c r="P33" s="4"/>
      <c r="Q33" s="4">
        <v>10</v>
      </c>
    </row>
    <row r="34" spans="1:17" x14ac:dyDescent="0.35">
      <c r="A34" s="69" t="str">
        <f>IF(OR(ISBLANK(VLOOKUP(B34,BigMovers!$A$2:$C$226,3,0)),ISNA(VLOOKUP(B34,BigMovers!$A$2:$C$226,3,0))),"",VLOOKUP(B34,BigMovers!$A$2:$C$226,3,0))</f>
        <v>x</v>
      </c>
      <c r="B34" s="6" t="s">
        <v>50</v>
      </c>
      <c r="C34" s="6" t="s">
        <v>1072</v>
      </c>
      <c r="D34" s="6">
        <v>90</v>
      </c>
      <c r="E34" s="6"/>
      <c r="F34" s="6"/>
      <c r="G34" s="6"/>
      <c r="H34" s="6"/>
      <c r="I34" s="6"/>
      <c r="J34" s="6"/>
      <c r="K34" s="6"/>
      <c r="L34" s="6"/>
      <c r="M34" s="6">
        <v>50</v>
      </c>
      <c r="N34" s="6"/>
      <c r="O34" s="6"/>
      <c r="P34" s="6"/>
      <c r="Q34" s="6">
        <v>40</v>
      </c>
    </row>
    <row r="35" spans="1:17" x14ac:dyDescent="0.35">
      <c r="A35" s="69" t="str">
        <f>IF(OR(ISBLANK(VLOOKUP(B35,BigMovers!$A$2:$C$226,3,0)),ISNA(VLOOKUP(B35,BigMovers!$A$2:$C$226,3,0))),"",VLOOKUP(B35,BigMovers!$A$2:$C$226,3,0))</f>
        <v>x</v>
      </c>
      <c r="B35" s="4" t="s">
        <v>52</v>
      </c>
      <c r="C35" s="4" t="s">
        <v>1073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35">
      <c r="A36" s="69" t="str">
        <f>IF(OR(ISBLANK(VLOOKUP(B36,BigMovers!$A$2:$C$226,3,0)),ISNA(VLOOKUP(B36,BigMovers!$A$2:$C$226,3,0))),"",VLOOKUP(B36,BigMovers!$A$2:$C$226,3,0))</f>
        <v/>
      </c>
      <c r="B36" s="6" t="s">
        <v>54</v>
      </c>
      <c r="C36" s="6" t="s">
        <v>1642</v>
      </c>
      <c r="D36" s="6">
        <v>255</v>
      </c>
      <c r="E36" s="6"/>
      <c r="F36" s="6"/>
      <c r="G36" s="6"/>
      <c r="H36" s="6"/>
      <c r="I36" s="6"/>
      <c r="J36" s="6"/>
      <c r="K36" s="6"/>
      <c r="L36" s="6"/>
      <c r="M36" s="6">
        <v>200</v>
      </c>
      <c r="N36" s="6"/>
      <c r="O36" s="6"/>
      <c r="P36" s="6"/>
      <c r="Q36" s="6">
        <v>50</v>
      </c>
    </row>
    <row r="37" spans="1:17" x14ac:dyDescent="0.35">
      <c r="A37" s="69" t="str">
        <f>IF(OR(ISBLANK(VLOOKUP(B37,BigMovers!$A$2:$C$226,3,0)),ISNA(VLOOKUP(B37,BigMovers!$A$2:$C$226,3,0))),"",VLOOKUP(B37,BigMovers!$A$2:$C$226,3,0))</f>
        <v>x</v>
      </c>
      <c r="B37" s="4" t="s">
        <v>344</v>
      </c>
      <c r="C37" s="4" t="s">
        <v>1078</v>
      </c>
      <c r="D37" s="4">
        <v>320</v>
      </c>
      <c r="E37" s="4">
        <v>210</v>
      </c>
      <c r="F37" s="4" t="s">
        <v>1967</v>
      </c>
      <c r="G37" s="4">
        <v>10</v>
      </c>
      <c r="H37" s="4">
        <v>25</v>
      </c>
      <c r="I37" s="4" t="s">
        <v>1967</v>
      </c>
      <c r="J37" s="4" t="s">
        <v>1967</v>
      </c>
      <c r="K37" s="4">
        <v>65</v>
      </c>
      <c r="L37" s="4"/>
      <c r="M37" s="4"/>
      <c r="N37" s="4" t="s">
        <v>1967</v>
      </c>
      <c r="O37" s="4"/>
      <c r="P37" s="4"/>
      <c r="Q37" s="4"/>
    </row>
    <row r="38" spans="1:17" x14ac:dyDescent="0.35">
      <c r="A38" s="69" t="str">
        <f>IF(OR(ISBLANK(VLOOKUP(B38,BigMovers!$A$2:$C$226,3,0)),ISNA(VLOOKUP(B38,BigMovers!$A$2:$C$226,3,0))),"",VLOOKUP(B38,BigMovers!$A$2:$C$226,3,0))</f>
        <v/>
      </c>
      <c r="B38" s="6" t="s">
        <v>345</v>
      </c>
      <c r="C38" s="6" t="s">
        <v>1081</v>
      </c>
      <c r="D38" s="6">
        <v>215</v>
      </c>
      <c r="E38" s="6">
        <v>35</v>
      </c>
      <c r="F38" s="6"/>
      <c r="G38" s="6" t="s">
        <v>1967</v>
      </c>
      <c r="H38" s="6">
        <v>15</v>
      </c>
      <c r="I38" s="6" t="s">
        <v>1967</v>
      </c>
      <c r="J38" s="6" t="s">
        <v>1967</v>
      </c>
      <c r="K38" s="6">
        <v>5</v>
      </c>
      <c r="L38" s="6">
        <v>100</v>
      </c>
      <c r="M38" s="6"/>
      <c r="N38" s="6" t="s">
        <v>1967</v>
      </c>
      <c r="O38" s="6"/>
      <c r="P38" s="6"/>
      <c r="Q38" s="6">
        <v>50</v>
      </c>
    </row>
    <row r="39" spans="1:17" x14ac:dyDescent="0.35">
      <c r="A39" s="69" t="str">
        <f>IF(OR(ISBLANK(VLOOKUP(B39,BigMovers!$A$2:$C$226,3,0)),ISNA(VLOOKUP(B39,BigMovers!$A$2:$C$226,3,0))),"",VLOOKUP(B39,BigMovers!$A$2:$C$226,3,0))</f>
        <v/>
      </c>
      <c r="B39" s="4" t="s">
        <v>56</v>
      </c>
      <c r="C39" s="4" t="s">
        <v>1646</v>
      </c>
      <c r="D39" s="4">
        <v>50</v>
      </c>
      <c r="E39" s="4"/>
      <c r="F39" s="4"/>
      <c r="G39" s="4"/>
      <c r="H39" s="4"/>
      <c r="I39" s="4"/>
      <c r="J39" s="4"/>
      <c r="K39" s="4"/>
      <c r="L39" s="4">
        <v>35</v>
      </c>
      <c r="M39" s="4"/>
      <c r="N39" s="4"/>
      <c r="O39" s="4"/>
      <c r="P39" s="4"/>
      <c r="Q39" s="4">
        <v>5</v>
      </c>
    </row>
    <row r="40" spans="1:17" x14ac:dyDescent="0.35">
      <c r="A40" s="69" t="str">
        <f>IF(OR(ISBLANK(VLOOKUP(B40,BigMovers!$A$2:$C$226,3,0)),ISNA(VLOOKUP(B40,BigMovers!$A$2:$C$226,3,0))),"",VLOOKUP(B40,BigMovers!$A$2:$C$226,3,0))</f>
        <v/>
      </c>
      <c r="B40" s="6" t="s">
        <v>57</v>
      </c>
      <c r="C40" s="6" t="s">
        <v>1944</v>
      </c>
      <c r="D40" s="6">
        <v>80</v>
      </c>
      <c r="E40" s="6"/>
      <c r="F40" s="6"/>
      <c r="G40" s="6"/>
      <c r="H40" s="6"/>
      <c r="I40" s="6"/>
      <c r="J40" s="6"/>
      <c r="K40" s="6"/>
      <c r="L40" s="6">
        <v>30</v>
      </c>
      <c r="M40" s="6"/>
      <c r="N40" s="6"/>
      <c r="O40" s="6"/>
      <c r="P40" s="6"/>
      <c r="Q40" s="6">
        <v>45</v>
      </c>
    </row>
    <row r="41" spans="1:17" x14ac:dyDescent="0.35">
      <c r="A41" s="69" t="str">
        <f>IF(OR(ISBLANK(VLOOKUP(B41,BigMovers!$A$2:$C$226,3,0)),ISNA(VLOOKUP(B41,BigMovers!$A$2:$C$226,3,0))),"",VLOOKUP(B41,BigMovers!$A$2:$C$226,3,0))</f>
        <v/>
      </c>
      <c r="B41" s="4" t="s">
        <v>346</v>
      </c>
      <c r="C41" s="4" t="s">
        <v>347</v>
      </c>
      <c r="D41" s="4">
        <v>140</v>
      </c>
      <c r="E41" s="4">
        <v>10</v>
      </c>
      <c r="F41" s="4"/>
      <c r="G41" s="4"/>
      <c r="H41" s="4"/>
      <c r="I41" s="4"/>
      <c r="J41" s="4"/>
      <c r="K41" s="4">
        <v>5</v>
      </c>
      <c r="L41" s="4"/>
      <c r="M41" s="4">
        <v>120</v>
      </c>
      <c r="N41" s="4"/>
      <c r="O41" s="4"/>
      <c r="P41" s="4"/>
      <c r="Q41" s="4"/>
    </row>
    <row r="42" spans="1:17" x14ac:dyDescent="0.35">
      <c r="A42" s="69" t="str">
        <f>IF(OR(ISBLANK(VLOOKUP(B42,BigMovers!$A$2:$C$226,3,0)),ISNA(VLOOKUP(B42,BigMovers!$A$2:$C$226,3,0))),"",VLOOKUP(B42,BigMovers!$A$2:$C$226,3,0))</f>
        <v/>
      </c>
      <c r="B42" s="6" t="s">
        <v>58</v>
      </c>
      <c r="C42" s="6" t="s">
        <v>1086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35">
      <c r="A43" s="69" t="str">
        <f>IF(OR(ISBLANK(VLOOKUP(B43,BigMovers!$A$2:$C$226,3,0)),ISNA(VLOOKUP(B43,BigMovers!$A$2:$C$226,3,0))),"",VLOOKUP(B43,BigMovers!$A$2:$C$226,3,0))</f>
        <v/>
      </c>
      <c r="B43" s="4" t="s">
        <v>60</v>
      </c>
      <c r="C43" s="4" t="s">
        <v>1649</v>
      </c>
      <c r="D43" s="4">
        <v>250</v>
      </c>
      <c r="E43" s="4">
        <v>150</v>
      </c>
      <c r="F43" s="4" t="s">
        <v>1967</v>
      </c>
      <c r="G43" s="4" t="s">
        <v>1967</v>
      </c>
      <c r="H43" s="4">
        <v>35</v>
      </c>
      <c r="I43" s="4" t="s">
        <v>1967</v>
      </c>
      <c r="J43" s="4" t="s">
        <v>1967</v>
      </c>
      <c r="K43" s="4">
        <v>45</v>
      </c>
      <c r="L43" s="4" t="s">
        <v>1967</v>
      </c>
      <c r="M43" s="4"/>
      <c r="N43" s="4" t="s">
        <v>1967</v>
      </c>
      <c r="O43" s="4"/>
      <c r="P43" s="4"/>
      <c r="Q43" s="4"/>
    </row>
    <row r="44" spans="1:17" x14ac:dyDescent="0.35">
      <c r="A44" s="69" t="str">
        <f>IF(OR(ISBLANK(VLOOKUP(B44,BigMovers!$A$2:$C$226,3,0)),ISNA(VLOOKUP(B44,BigMovers!$A$2:$C$226,3,0))),"",VLOOKUP(B44,BigMovers!$A$2:$C$226,3,0))</f>
        <v>x</v>
      </c>
      <c r="B44" s="6" t="s">
        <v>65</v>
      </c>
      <c r="C44" s="6" t="s">
        <v>1090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35">
      <c r="A45" s="69" t="str">
        <f>IF(OR(ISBLANK(VLOOKUP(B45,BigMovers!$A$2:$C$226,3,0)),ISNA(VLOOKUP(B45,BigMovers!$A$2:$C$226,3,0))),"",VLOOKUP(B45,BigMovers!$A$2:$C$226,3,0))</f>
        <v/>
      </c>
      <c r="B45" s="4" t="s">
        <v>67</v>
      </c>
      <c r="C45" s="4" t="s">
        <v>1091</v>
      </c>
      <c r="D45" s="4">
        <v>265</v>
      </c>
      <c r="E45" s="4">
        <v>130</v>
      </c>
      <c r="F45" s="4"/>
      <c r="G45" s="4" t="s">
        <v>1967</v>
      </c>
      <c r="H45" s="4">
        <v>30</v>
      </c>
      <c r="I45" s="4" t="s">
        <v>1967</v>
      </c>
      <c r="J45" s="4" t="s">
        <v>1967</v>
      </c>
      <c r="K45" s="4">
        <v>20</v>
      </c>
      <c r="L45" s="4"/>
      <c r="M45" s="4"/>
      <c r="N45" s="4"/>
      <c r="O45" s="4"/>
      <c r="P45" s="4"/>
      <c r="Q45" s="4">
        <v>75</v>
      </c>
    </row>
    <row r="46" spans="1:17" x14ac:dyDescent="0.35">
      <c r="A46" s="69" t="str">
        <f>IF(OR(ISBLANK(VLOOKUP(B46,BigMovers!$A$2:$C$226,3,0)),ISNA(VLOOKUP(B46,BigMovers!$A$2:$C$226,3,0))),"",VLOOKUP(B46,BigMovers!$A$2:$C$226,3,0))</f>
        <v>x</v>
      </c>
      <c r="B46" s="6" t="s">
        <v>69</v>
      </c>
      <c r="C46" s="6" t="s">
        <v>1094</v>
      </c>
      <c r="D46" s="6">
        <v>5</v>
      </c>
      <c r="E46" s="6"/>
      <c r="F46" s="6"/>
      <c r="G46" s="6"/>
      <c r="H46" s="6">
        <v>5</v>
      </c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35">
      <c r="A47" s="69" t="str">
        <f>IF(OR(ISBLANK(VLOOKUP(B47,BigMovers!$A$2:$C$226,3,0)),ISNA(VLOOKUP(B47,BigMovers!$A$2:$C$226,3,0))),"",VLOOKUP(B47,BigMovers!$A$2:$C$226,3,0))</f>
        <v/>
      </c>
      <c r="B47" s="4" t="s">
        <v>70</v>
      </c>
      <c r="C47" s="4" t="s">
        <v>1097</v>
      </c>
      <c r="D47" s="4">
        <v>15</v>
      </c>
      <c r="E47" s="4"/>
      <c r="F47" s="4"/>
      <c r="G47" s="4"/>
      <c r="H47" s="4"/>
      <c r="I47" s="4"/>
      <c r="J47" s="4"/>
      <c r="K47" s="4"/>
      <c r="L47" s="4"/>
      <c r="M47" s="4">
        <v>15</v>
      </c>
      <c r="N47" s="4"/>
      <c r="O47" s="4"/>
      <c r="P47" s="4"/>
      <c r="Q47" s="4"/>
    </row>
    <row r="48" spans="1:17" x14ac:dyDescent="0.35">
      <c r="A48" s="69" t="str">
        <f>IF(OR(ISBLANK(VLOOKUP(B48,BigMovers!$A$2:$C$226,3,0)),ISNA(VLOOKUP(B48,BigMovers!$A$2:$C$226,3,0))),"",VLOOKUP(B48,BigMovers!$A$2:$C$226,3,0))</f>
        <v/>
      </c>
      <c r="B48" s="6" t="s">
        <v>72</v>
      </c>
      <c r="C48" s="6" t="s">
        <v>1099</v>
      </c>
      <c r="D48" s="6">
        <v>1270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>
        <v>1270</v>
      </c>
    </row>
    <row r="49" spans="1:17" x14ac:dyDescent="0.35">
      <c r="A49" s="69" t="str">
        <f>IF(OR(ISBLANK(VLOOKUP(B49,BigMovers!$A$2:$C$226,3,0)),ISNA(VLOOKUP(B49,BigMovers!$A$2:$C$226,3,0))),"",VLOOKUP(B49,BigMovers!$A$2:$C$226,3,0))</f>
        <v/>
      </c>
      <c r="B49" s="4" t="s">
        <v>1960</v>
      </c>
      <c r="C49" s="4" t="s">
        <v>1961</v>
      </c>
      <c r="D49" s="4">
        <v>20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>
        <v>20</v>
      </c>
    </row>
    <row r="50" spans="1:17" x14ac:dyDescent="0.35">
      <c r="A50" s="69" t="str">
        <f>IF(OR(ISBLANK(VLOOKUP(B50,BigMovers!$A$2:$C$226,3,0)),ISNA(VLOOKUP(B50,BigMovers!$A$2:$C$226,3,0))),"",VLOOKUP(B50,BigMovers!$A$2:$C$226,3,0))</f>
        <v>x</v>
      </c>
      <c r="B50" s="6" t="s">
        <v>73</v>
      </c>
      <c r="C50" s="6" t="s">
        <v>1103</v>
      </c>
      <c r="D50" s="6">
        <v>115</v>
      </c>
      <c r="E50" s="6">
        <v>25</v>
      </c>
      <c r="F50" s="6"/>
      <c r="G50" s="6"/>
      <c r="H50" s="6">
        <v>10</v>
      </c>
      <c r="I50" s="6" t="s">
        <v>1967</v>
      </c>
      <c r="J50" s="6" t="s">
        <v>1967</v>
      </c>
      <c r="K50" s="6">
        <v>5</v>
      </c>
      <c r="L50" s="6" t="s">
        <v>1967</v>
      </c>
      <c r="M50" s="6"/>
      <c r="N50" s="6" t="s">
        <v>1967</v>
      </c>
      <c r="O50" s="6"/>
      <c r="P50" s="6"/>
      <c r="Q50" s="6">
        <v>65</v>
      </c>
    </row>
    <row r="51" spans="1:17" x14ac:dyDescent="0.35">
      <c r="A51" s="69" t="str">
        <f>IF(OR(ISBLANK(VLOOKUP(B51,BigMovers!$A$2:$C$226,3,0)),ISNA(VLOOKUP(B51,BigMovers!$A$2:$C$226,3,0))),"",VLOOKUP(B51,BigMovers!$A$2:$C$226,3,0))</f>
        <v/>
      </c>
      <c r="B51" s="4" t="s">
        <v>348</v>
      </c>
      <c r="C51" s="4" t="s">
        <v>1104</v>
      </c>
      <c r="D51" s="4">
        <v>105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35">
      <c r="A52" s="69" t="str">
        <f>IF(OR(ISBLANK(VLOOKUP(B52,BigMovers!$A$2:$C$226,3,0)),ISNA(VLOOKUP(B52,BigMovers!$A$2:$C$226,3,0))),"",VLOOKUP(B52,BigMovers!$A$2:$C$226,3,0))</f>
        <v/>
      </c>
      <c r="B52" s="6" t="s">
        <v>75</v>
      </c>
      <c r="C52" s="6" t="s">
        <v>1105</v>
      </c>
      <c r="D52" s="6">
        <v>4455</v>
      </c>
      <c r="E52" s="6">
        <v>155</v>
      </c>
      <c r="F52" s="6" t="s">
        <v>1967</v>
      </c>
      <c r="G52" s="6" t="s">
        <v>1967</v>
      </c>
      <c r="H52" s="6">
        <v>190</v>
      </c>
      <c r="I52" s="6"/>
      <c r="J52" s="6"/>
      <c r="K52" s="6" t="s">
        <v>1967</v>
      </c>
      <c r="L52" s="6"/>
      <c r="M52" s="6"/>
      <c r="N52" s="6"/>
      <c r="O52" s="6"/>
      <c r="P52" s="6"/>
      <c r="Q52" s="6">
        <v>4065</v>
      </c>
    </row>
    <row r="53" spans="1:17" x14ac:dyDescent="0.35">
      <c r="A53" s="69" t="str">
        <f>IF(OR(ISBLANK(VLOOKUP(B53,BigMovers!$A$2:$C$226,3,0)),ISNA(VLOOKUP(B53,BigMovers!$A$2:$C$226,3,0))),"",VLOOKUP(B53,BigMovers!$A$2:$C$226,3,0))</f>
        <v>x</v>
      </c>
      <c r="B53" s="4" t="s">
        <v>77</v>
      </c>
      <c r="C53" s="4" t="s">
        <v>1107</v>
      </c>
      <c r="D53" s="4">
        <v>105</v>
      </c>
      <c r="E53" s="4" t="s">
        <v>1967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>
        <v>95</v>
      </c>
    </row>
    <row r="54" spans="1:17" x14ac:dyDescent="0.35">
      <c r="A54" s="69" t="str">
        <f>IF(OR(ISBLANK(VLOOKUP(B54,BigMovers!$A$2:$C$226,3,0)),ISNA(VLOOKUP(B54,BigMovers!$A$2:$C$226,3,0))),"",VLOOKUP(B54,BigMovers!$A$2:$C$226,3,0))</f>
        <v/>
      </c>
      <c r="B54" s="6" t="s">
        <v>79</v>
      </c>
      <c r="C54" s="6" t="s">
        <v>1109</v>
      </c>
      <c r="D54" s="6">
        <v>50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>
        <v>50</v>
      </c>
    </row>
    <row r="55" spans="1:17" x14ac:dyDescent="0.35">
      <c r="A55" s="69" t="str">
        <f>IF(OR(ISBLANK(VLOOKUP(B55,BigMovers!$A$2:$C$226,3,0)),ISNA(VLOOKUP(B55,BigMovers!$A$2:$C$226,3,0))),"",VLOOKUP(B55,BigMovers!$A$2:$C$226,3,0))</f>
        <v>x</v>
      </c>
      <c r="B55" s="4" t="s">
        <v>81</v>
      </c>
      <c r="C55" s="4" t="s">
        <v>1656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35">
      <c r="A56" s="69" t="str">
        <f>IF(OR(ISBLANK(VLOOKUP(B56,BigMovers!$A$2:$C$226,3,0)),ISNA(VLOOKUP(B56,BigMovers!$A$2:$C$226,3,0))),"",VLOOKUP(B56,BigMovers!$A$2:$C$226,3,0))</f>
        <v/>
      </c>
      <c r="B56" s="6" t="s">
        <v>82</v>
      </c>
      <c r="C56" s="6" t="s">
        <v>1657</v>
      </c>
      <c r="D56" s="6">
        <v>625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>
        <v>620</v>
      </c>
    </row>
    <row r="57" spans="1:17" x14ac:dyDescent="0.35">
      <c r="A57" s="69" t="str">
        <f>IF(OR(ISBLANK(VLOOKUP(B57,BigMovers!$A$2:$C$226,3,0)),ISNA(VLOOKUP(B57,BigMovers!$A$2:$C$226,3,0))),"",VLOOKUP(B57,BigMovers!$A$2:$C$226,3,0))</f>
        <v/>
      </c>
      <c r="B57" s="4" t="s">
        <v>83</v>
      </c>
      <c r="C57" s="4" t="s">
        <v>1658</v>
      </c>
      <c r="D57" s="4">
        <v>45</v>
      </c>
      <c r="E57" s="4">
        <v>25</v>
      </c>
      <c r="F57" s="4"/>
      <c r="G57" s="4"/>
      <c r="H57" s="4">
        <v>10</v>
      </c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35">
      <c r="A58" s="69" t="str">
        <f>IF(OR(ISBLANK(VLOOKUP(B58,BigMovers!$A$2:$C$226,3,0)),ISNA(VLOOKUP(B58,BigMovers!$A$2:$C$226,3,0))),"",VLOOKUP(B58,BigMovers!$A$2:$C$226,3,0))</f>
        <v>x</v>
      </c>
      <c r="B58" s="6" t="s">
        <v>349</v>
      </c>
      <c r="C58" s="6" t="s">
        <v>1659</v>
      </c>
      <c r="D58" s="6">
        <v>15</v>
      </c>
      <c r="E58" s="6"/>
      <c r="F58" s="6"/>
      <c r="G58" s="6"/>
      <c r="H58" s="6"/>
      <c r="I58" s="6"/>
      <c r="J58" s="6"/>
      <c r="K58" s="6"/>
      <c r="L58" s="6">
        <v>15</v>
      </c>
      <c r="M58" s="6"/>
      <c r="N58" s="6"/>
      <c r="O58" s="6"/>
      <c r="P58" s="6"/>
      <c r="Q58" s="6"/>
    </row>
    <row r="59" spans="1:17" x14ac:dyDescent="0.35">
      <c r="A59" s="69" t="str">
        <f>IF(OR(ISBLANK(VLOOKUP(B59,BigMovers!$A$2:$C$226,3,0)),ISNA(VLOOKUP(B59,BigMovers!$A$2:$C$226,3,0))),"",VLOOKUP(B59,BigMovers!$A$2:$C$226,3,0))</f>
        <v/>
      </c>
      <c r="B59" s="4" t="s">
        <v>85</v>
      </c>
      <c r="C59" s="4" t="s">
        <v>1660</v>
      </c>
      <c r="D59" s="4">
        <v>215</v>
      </c>
      <c r="E59" s="4">
        <v>85</v>
      </c>
      <c r="F59" s="4" t="s">
        <v>1967</v>
      </c>
      <c r="G59" s="4">
        <v>10</v>
      </c>
      <c r="H59" s="4">
        <v>75</v>
      </c>
      <c r="I59" s="4">
        <v>5</v>
      </c>
      <c r="J59" s="4" t="s">
        <v>1967</v>
      </c>
      <c r="K59" s="4">
        <v>30</v>
      </c>
      <c r="L59" s="4" t="s">
        <v>1967</v>
      </c>
      <c r="M59" s="4" t="s">
        <v>1967</v>
      </c>
      <c r="N59" s="4"/>
      <c r="O59" s="4"/>
      <c r="P59" s="4"/>
      <c r="Q59" s="4"/>
    </row>
    <row r="60" spans="1:17" x14ac:dyDescent="0.35">
      <c r="A60" s="69" t="str">
        <f>IF(OR(ISBLANK(VLOOKUP(B60,BigMovers!$A$2:$C$226,3,0)),ISNA(VLOOKUP(B60,BigMovers!$A$2:$C$226,3,0))),"",VLOOKUP(B60,BigMovers!$A$2:$C$226,3,0))</f>
        <v/>
      </c>
      <c r="B60" s="6" t="s">
        <v>87</v>
      </c>
      <c r="C60" s="6" t="s">
        <v>1661</v>
      </c>
      <c r="D60" s="6">
        <v>5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>
        <v>5</v>
      </c>
    </row>
    <row r="61" spans="1:17" x14ac:dyDescent="0.35">
      <c r="A61" s="69" t="str">
        <f>IF(OR(ISBLANK(VLOOKUP(B61,BigMovers!$A$2:$C$226,3,0)),ISNA(VLOOKUP(B61,BigMovers!$A$2:$C$226,3,0))),"",VLOOKUP(B61,BigMovers!$A$2:$C$226,3,0))</f>
        <v/>
      </c>
      <c r="B61" s="4" t="s">
        <v>286</v>
      </c>
      <c r="C61" s="4" t="s">
        <v>1118</v>
      </c>
      <c r="D61" s="4">
        <v>60</v>
      </c>
      <c r="E61" s="4">
        <v>30</v>
      </c>
      <c r="F61" s="4"/>
      <c r="G61" s="4"/>
      <c r="H61" s="4">
        <v>20</v>
      </c>
      <c r="I61" s="4"/>
      <c r="J61" s="4" t="s">
        <v>1967</v>
      </c>
      <c r="K61" s="4">
        <v>5</v>
      </c>
      <c r="L61" s="4"/>
      <c r="M61" s="4"/>
      <c r="N61" s="4"/>
      <c r="O61" s="4"/>
      <c r="P61" s="4"/>
      <c r="Q61" s="4"/>
    </row>
    <row r="62" spans="1:17" x14ac:dyDescent="0.35">
      <c r="A62" s="69" t="str">
        <f>IF(OR(ISBLANK(VLOOKUP(B62,BigMovers!$A$2:$C$226,3,0)),ISNA(VLOOKUP(B62,BigMovers!$A$2:$C$226,3,0))),"",VLOOKUP(B62,BigMovers!$A$2:$C$226,3,0))</f>
        <v/>
      </c>
      <c r="B62" s="6" t="s">
        <v>90</v>
      </c>
      <c r="C62" s="6" t="s">
        <v>1119</v>
      </c>
      <c r="D62" s="6">
        <v>25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>
        <v>25</v>
      </c>
    </row>
    <row r="63" spans="1:17" x14ac:dyDescent="0.35">
      <c r="A63" s="69" t="str">
        <f>IF(OR(ISBLANK(VLOOKUP(B63,BigMovers!$A$2:$C$226,3,0)),ISNA(VLOOKUP(B63,BigMovers!$A$2:$C$226,3,0))),"",VLOOKUP(B63,BigMovers!$A$2:$C$226,3,0))</f>
        <v/>
      </c>
      <c r="B63" s="4" t="s">
        <v>1962</v>
      </c>
      <c r="C63" s="4" t="s">
        <v>1963</v>
      </c>
      <c r="D63" s="4">
        <v>250</v>
      </c>
      <c r="E63" s="4">
        <v>180</v>
      </c>
      <c r="F63" s="4" t="s">
        <v>1967</v>
      </c>
      <c r="G63" s="4" t="s">
        <v>1967</v>
      </c>
      <c r="H63" s="4">
        <v>10</v>
      </c>
      <c r="I63" s="4"/>
      <c r="J63" s="4" t="s">
        <v>1967</v>
      </c>
      <c r="K63" s="4">
        <v>50</v>
      </c>
      <c r="L63" s="4"/>
      <c r="M63" s="4"/>
      <c r="N63" s="4"/>
      <c r="O63" s="4" t="s">
        <v>1967</v>
      </c>
      <c r="P63" s="4"/>
      <c r="Q63" s="4"/>
    </row>
    <row r="64" spans="1:17" x14ac:dyDescent="0.35">
      <c r="A64" s="69" t="str">
        <f>IF(OR(ISBLANK(VLOOKUP(B64,BigMovers!$A$2:$C$226,3,0)),ISNA(VLOOKUP(B64,BigMovers!$A$2:$C$226,3,0))),"",VLOOKUP(B64,BigMovers!$A$2:$C$226,3,0))</f>
        <v/>
      </c>
      <c r="B64" s="6" t="s">
        <v>94</v>
      </c>
      <c r="C64" s="6" t="s">
        <v>1667</v>
      </c>
      <c r="D64" s="6">
        <v>15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35">
      <c r="A65" s="69" t="str">
        <f>IF(OR(ISBLANK(VLOOKUP(B65,BigMovers!$A$2:$C$226,3,0)),ISNA(VLOOKUP(B65,BigMovers!$A$2:$C$226,3,0))),"",VLOOKUP(B65,BigMovers!$A$2:$C$226,3,0))</f>
        <v/>
      </c>
      <c r="B65" s="4" t="s">
        <v>288</v>
      </c>
      <c r="C65" s="4" t="s">
        <v>1127</v>
      </c>
      <c r="D65" s="4">
        <v>320</v>
      </c>
      <c r="E65" s="4">
        <v>115</v>
      </c>
      <c r="F65" s="4">
        <v>10</v>
      </c>
      <c r="G65" s="4" t="s">
        <v>1967</v>
      </c>
      <c r="H65" s="4">
        <v>20</v>
      </c>
      <c r="I65" s="4" t="s">
        <v>1967</v>
      </c>
      <c r="J65" s="4" t="s">
        <v>1967</v>
      </c>
      <c r="K65" s="4">
        <v>65</v>
      </c>
      <c r="L65" s="4"/>
      <c r="M65" s="4"/>
      <c r="N65" s="4"/>
      <c r="O65" s="4"/>
      <c r="P65" s="4"/>
      <c r="Q65" s="4">
        <v>110</v>
      </c>
    </row>
    <row r="66" spans="1:17" x14ac:dyDescent="0.35">
      <c r="A66" s="69" t="str">
        <f>IF(OR(ISBLANK(VLOOKUP(B66,BigMovers!$A$2:$C$226,3,0)),ISNA(VLOOKUP(B66,BigMovers!$A$2:$C$226,3,0))),"",VLOOKUP(B66,BigMovers!$A$2:$C$226,3,0))</f>
        <v/>
      </c>
      <c r="B66" s="6" t="s">
        <v>96</v>
      </c>
      <c r="C66" s="6" t="s">
        <v>1128</v>
      </c>
      <c r="D66" s="6">
        <v>110</v>
      </c>
      <c r="E66" s="6" t="s">
        <v>1967</v>
      </c>
      <c r="F66" s="6"/>
      <c r="G66" s="6"/>
      <c r="H66" s="6"/>
      <c r="I66" s="6"/>
      <c r="J66" s="6"/>
      <c r="K66" s="6" t="s">
        <v>1967</v>
      </c>
      <c r="L66" s="6"/>
      <c r="M66" s="6"/>
      <c r="N66" s="6"/>
      <c r="O66" s="6"/>
      <c r="P66" s="6"/>
      <c r="Q66" s="6">
        <v>105</v>
      </c>
    </row>
    <row r="67" spans="1:17" x14ac:dyDescent="0.35">
      <c r="A67" s="69" t="str">
        <f>IF(OR(ISBLANK(VLOOKUP(B67,BigMovers!$A$2:$C$226,3,0)),ISNA(VLOOKUP(B67,BigMovers!$A$2:$C$226,3,0))),"",VLOOKUP(B67,BigMovers!$A$2:$C$226,3,0))</f>
        <v/>
      </c>
      <c r="B67" s="4" t="s">
        <v>98</v>
      </c>
      <c r="C67" s="4" t="s">
        <v>1129</v>
      </c>
      <c r="D67" s="4">
        <v>1340</v>
      </c>
      <c r="E67" s="4">
        <v>760</v>
      </c>
      <c r="F67" s="4" t="s">
        <v>1967</v>
      </c>
      <c r="G67" s="4" t="s">
        <v>1967</v>
      </c>
      <c r="H67" s="4">
        <v>355</v>
      </c>
      <c r="I67" s="4" t="s">
        <v>1967</v>
      </c>
      <c r="J67" s="4"/>
      <c r="K67" s="4">
        <v>180</v>
      </c>
      <c r="L67" s="4"/>
      <c r="M67" s="4"/>
      <c r="N67" s="4"/>
      <c r="O67" s="4"/>
      <c r="P67" s="4"/>
      <c r="Q67" s="4"/>
    </row>
    <row r="68" spans="1:17" x14ac:dyDescent="0.35">
      <c r="A68" s="69" t="str">
        <f>IF(OR(ISBLANK(VLOOKUP(B68,BigMovers!$A$2:$C$226,3,0)),ISNA(VLOOKUP(B68,BigMovers!$A$2:$C$226,3,0))),"",VLOOKUP(B68,BigMovers!$A$2:$C$226,3,0))</f>
        <v/>
      </c>
      <c r="B68" s="6" t="s">
        <v>100</v>
      </c>
      <c r="C68" s="6" t="s">
        <v>1668</v>
      </c>
      <c r="D68" s="6">
        <v>90</v>
      </c>
      <c r="E68" s="6" t="s">
        <v>1967</v>
      </c>
      <c r="F68" s="6"/>
      <c r="G68" s="6"/>
      <c r="H68" s="6" t="s">
        <v>1967</v>
      </c>
      <c r="I68" s="6"/>
      <c r="J68" s="6"/>
      <c r="K68" s="6">
        <v>10</v>
      </c>
      <c r="L68" s="6"/>
      <c r="M68" s="6"/>
      <c r="N68" s="6"/>
      <c r="O68" s="6"/>
      <c r="P68" s="6"/>
      <c r="Q68" s="6">
        <v>75</v>
      </c>
    </row>
    <row r="69" spans="1:17" x14ac:dyDescent="0.35">
      <c r="A69" s="69" t="str">
        <f>IF(OR(ISBLANK(VLOOKUP(B69,BigMovers!$A$2:$C$226,3,0)),ISNA(VLOOKUP(B69,BigMovers!$A$2:$C$226,3,0))),"",VLOOKUP(B69,BigMovers!$A$2:$C$226,3,0))</f>
        <v/>
      </c>
      <c r="B69" s="4" t="s">
        <v>350</v>
      </c>
      <c r="C69" s="4" t="s">
        <v>1135</v>
      </c>
      <c r="D69" s="4">
        <v>30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>
        <v>30</v>
      </c>
    </row>
    <row r="70" spans="1:17" x14ac:dyDescent="0.35">
      <c r="A70" s="2" t="str">
        <f>IF(OR(ISBLANK(VLOOKUP(B70,BigMovers!$A$2:$C$226,3,0)),ISNA(VLOOKUP(B70,BigMovers!$A$2:$C$226,3,0))),"",VLOOKUP(B70,BigMovers!$A$2:$C$226,3,0))</f>
        <v/>
      </c>
      <c r="B70" s="2" t="s">
        <v>101</v>
      </c>
      <c r="C70" s="2" t="s">
        <v>1951</v>
      </c>
      <c r="D70" s="3">
        <v>35140</v>
      </c>
      <c r="E70" s="20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3"/>
    </row>
    <row r="71" spans="1:17" x14ac:dyDescent="0.35">
      <c r="A71" s="69" t="str">
        <f>IF(OR(ISBLANK(VLOOKUP(B71,BigMovers!$A$2:$C$226,3,0)),ISNA(VLOOKUP(B71,BigMovers!$A$2:$C$226,3,0))),"",VLOOKUP(B71,BigMovers!$A$2:$C$226,3,0))</f>
        <v/>
      </c>
      <c r="B71" s="4" t="s">
        <v>102</v>
      </c>
      <c r="C71" s="4" t="s">
        <v>103</v>
      </c>
      <c r="D71" s="4">
        <v>5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35">
      <c r="A72" s="69" t="str">
        <f>IF(OR(ISBLANK(VLOOKUP(B72,BigMovers!$A$2:$C$226,3,0)),ISNA(VLOOKUP(B72,BigMovers!$A$2:$C$226,3,0))),"",VLOOKUP(B72,BigMovers!$A$2:$C$226,3,0))</f>
        <v/>
      </c>
      <c r="B72" s="6" t="s">
        <v>106</v>
      </c>
      <c r="C72" s="6" t="s">
        <v>1138</v>
      </c>
      <c r="D72" s="6">
        <v>130</v>
      </c>
      <c r="E72" s="6" t="s">
        <v>1967</v>
      </c>
      <c r="F72" s="6"/>
      <c r="G72" s="6"/>
      <c r="H72" s="6" t="s">
        <v>1967</v>
      </c>
      <c r="I72" s="6">
        <v>20</v>
      </c>
      <c r="J72" s="6">
        <v>25</v>
      </c>
      <c r="K72" s="6" t="s">
        <v>1967</v>
      </c>
      <c r="L72" s="6"/>
      <c r="M72" s="6"/>
      <c r="N72" s="6"/>
      <c r="O72" s="6"/>
      <c r="P72" s="6"/>
      <c r="Q72" s="6">
        <v>55</v>
      </c>
    </row>
    <row r="73" spans="1:17" x14ac:dyDescent="0.35">
      <c r="A73" s="69" t="str">
        <f>IF(OR(ISBLANK(VLOOKUP(B73,BigMovers!$A$2:$C$226,3,0)),ISNA(VLOOKUP(B73,BigMovers!$A$2:$C$226,3,0))),"",VLOOKUP(B73,BigMovers!$A$2:$C$226,3,0))</f>
        <v/>
      </c>
      <c r="B73" s="4" t="s">
        <v>108</v>
      </c>
      <c r="C73" s="4" t="s">
        <v>1139</v>
      </c>
      <c r="D73" s="4">
        <v>1305</v>
      </c>
      <c r="E73" s="4">
        <v>190</v>
      </c>
      <c r="F73" s="4"/>
      <c r="G73" s="4" t="s">
        <v>1967</v>
      </c>
      <c r="H73" s="4" t="s">
        <v>1967</v>
      </c>
      <c r="I73" s="4">
        <v>80</v>
      </c>
      <c r="J73" s="4">
        <v>100</v>
      </c>
      <c r="K73" s="4">
        <v>75</v>
      </c>
      <c r="L73" s="4"/>
      <c r="M73" s="4"/>
      <c r="N73" s="4"/>
      <c r="O73" s="4">
        <v>65</v>
      </c>
      <c r="P73" s="4">
        <v>650</v>
      </c>
      <c r="Q73" s="4">
        <v>35</v>
      </c>
    </row>
    <row r="74" spans="1:17" x14ac:dyDescent="0.35">
      <c r="A74" s="69" t="str">
        <f>IF(OR(ISBLANK(VLOOKUP(B74,BigMovers!$A$2:$C$226,3,0)),ISNA(VLOOKUP(B74,BigMovers!$A$2:$C$226,3,0))),"",VLOOKUP(B74,BigMovers!$A$2:$C$226,3,0))</f>
        <v/>
      </c>
      <c r="B74" s="6" t="s">
        <v>110</v>
      </c>
      <c r="C74" s="6" t="s">
        <v>1140</v>
      </c>
      <c r="D74" s="6">
        <v>15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35">
      <c r="A75" s="69" t="str">
        <f>IF(OR(ISBLANK(VLOOKUP(B75,BigMovers!$A$2:$C$226,3,0)),ISNA(VLOOKUP(B75,BigMovers!$A$2:$C$226,3,0))),"",VLOOKUP(B75,BigMovers!$A$2:$C$226,3,0))</f>
        <v/>
      </c>
      <c r="B75" s="4" t="s">
        <v>112</v>
      </c>
      <c r="C75" s="4" t="s">
        <v>1142</v>
      </c>
      <c r="D75" s="4">
        <v>55</v>
      </c>
      <c r="E75" s="4" t="s">
        <v>1967</v>
      </c>
      <c r="F75" s="4"/>
      <c r="G75" s="4"/>
      <c r="H75" s="4" t="s">
        <v>1967</v>
      </c>
      <c r="I75" s="4">
        <v>15</v>
      </c>
      <c r="J75" s="4">
        <v>10</v>
      </c>
      <c r="K75" s="4" t="s">
        <v>1967</v>
      </c>
      <c r="L75" s="4"/>
      <c r="M75" s="4"/>
      <c r="N75" s="4"/>
      <c r="O75" s="4"/>
      <c r="P75" s="4"/>
      <c r="Q75" s="4">
        <v>25</v>
      </c>
    </row>
    <row r="76" spans="1:17" x14ac:dyDescent="0.35">
      <c r="A76" s="31" t="str">
        <f>IF(OR(ISBLANK(VLOOKUP(B76,BigMovers!$A$2:$C$226,3,0)),ISNA(VLOOKUP(B76,BigMovers!$A$2:$C$226,3,0))),"",VLOOKUP(B76,BigMovers!$A$2:$C$226,3,0))</f>
        <v/>
      </c>
      <c r="B76" s="6" t="s">
        <v>114</v>
      </c>
      <c r="C76" s="6" t="s">
        <v>1144</v>
      </c>
      <c r="D76" s="6">
        <v>1290</v>
      </c>
      <c r="E76" s="6"/>
      <c r="F76" s="6"/>
      <c r="G76" s="6"/>
      <c r="H76" s="6"/>
      <c r="I76" s="6"/>
      <c r="J76" s="6"/>
      <c r="K76" s="6"/>
      <c r="L76" s="6"/>
      <c r="M76" s="6"/>
      <c r="N76" s="6">
        <v>1270</v>
      </c>
      <c r="O76" s="6"/>
      <c r="P76" s="6"/>
      <c r="Q76" s="6"/>
    </row>
    <row r="77" spans="1:17" x14ac:dyDescent="0.35">
      <c r="A77" s="31" t="str">
        <f>IF(OR(ISBLANK(VLOOKUP(B77,BigMovers!$A$2:$C$226,3,0)),ISNA(VLOOKUP(B77,BigMovers!$A$2:$C$226,3,0))),"",VLOOKUP(B77,BigMovers!$A$2:$C$226,3,0))</f>
        <v/>
      </c>
      <c r="B77" t="s">
        <v>116</v>
      </c>
      <c r="C77" t="s">
        <v>1673</v>
      </c>
      <c r="D77">
        <v>260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35">
      <c r="A78" s="31" t="str">
        <f>IF(OR(ISBLANK(VLOOKUP(B78,BigMovers!$A$2:$C$226,3,0)),ISNA(VLOOKUP(B78,BigMovers!$A$2:$C$226,3,0))),"",VLOOKUP(B78,BigMovers!$A$2:$C$226,3,0))</f>
        <v>x</v>
      </c>
      <c r="B78" s="6" t="s">
        <v>118</v>
      </c>
      <c r="C78" s="6" t="s">
        <v>1674</v>
      </c>
      <c r="D78" s="6">
        <v>85</v>
      </c>
      <c r="E78" s="6" t="s">
        <v>1967</v>
      </c>
      <c r="F78" s="6"/>
      <c r="G78" s="6"/>
      <c r="H78" s="6"/>
      <c r="I78" s="6"/>
      <c r="J78" s="6"/>
      <c r="K78" s="6"/>
      <c r="L78" s="6"/>
      <c r="M78" s="6">
        <v>80</v>
      </c>
      <c r="N78" s="6"/>
      <c r="O78" s="6"/>
      <c r="P78" s="6"/>
      <c r="Q78" s="6"/>
    </row>
    <row r="79" spans="1:17" x14ac:dyDescent="0.35">
      <c r="A79" s="31" t="str">
        <f>IF(OR(ISBLANK(VLOOKUP(B79,BigMovers!$A$2:$C$226,3,0)),ISNA(VLOOKUP(B79,BigMovers!$A$2:$C$226,3,0))),"",VLOOKUP(B79,BigMovers!$A$2:$C$226,3,0))</f>
        <v>x</v>
      </c>
      <c r="B79" t="s">
        <v>120</v>
      </c>
      <c r="C79" t="s">
        <v>1677</v>
      </c>
      <c r="D79">
        <v>3150</v>
      </c>
      <c r="E79" s="4"/>
      <c r="F79" s="4"/>
      <c r="G79" s="4"/>
      <c r="H79" s="4"/>
      <c r="I79" s="4"/>
      <c r="J79" s="4"/>
      <c r="K79" s="4"/>
      <c r="L79" s="4">
        <v>610</v>
      </c>
      <c r="M79" s="4"/>
      <c r="N79" s="4">
        <v>2330</v>
      </c>
      <c r="O79" s="4"/>
      <c r="P79" s="4"/>
      <c r="Q79" s="4"/>
    </row>
    <row r="80" spans="1:17" x14ac:dyDescent="0.35">
      <c r="A80" s="31" t="str">
        <f>IF(OR(ISBLANK(VLOOKUP(B80,BigMovers!$A$2:$C$226,3,0)),ISNA(VLOOKUP(B80,BigMovers!$A$2:$C$226,3,0))),"",VLOOKUP(B80,BigMovers!$A$2:$C$226,3,0))</f>
        <v/>
      </c>
      <c r="B80" s="6" t="s">
        <v>122</v>
      </c>
      <c r="C80" s="6" t="s">
        <v>1678</v>
      </c>
      <c r="D80" s="6">
        <v>75</v>
      </c>
      <c r="E80" s="6">
        <v>40</v>
      </c>
      <c r="F80" s="6"/>
      <c r="G80" s="6">
        <v>5</v>
      </c>
      <c r="H80" s="6">
        <v>15</v>
      </c>
      <c r="I80" s="6"/>
      <c r="J80" s="6"/>
      <c r="K80" s="6">
        <v>15</v>
      </c>
      <c r="L80" s="6"/>
      <c r="M80" s="6"/>
      <c r="N80" s="6"/>
      <c r="O80" s="6"/>
      <c r="P80" s="6"/>
      <c r="Q80" s="6"/>
    </row>
    <row r="81" spans="1:20" x14ac:dyDescent="0.35">
      <c r="A81" s="31" t="str">
        <f>IF(OR(ISBLANK(VLOOKUP(B81,BigMovers!$A$2:$C$226,3,0)),ISNA(VLOOKUP(B81,BigMovers!$A$2:$C$226,3,0))),"",VLOOKUP(B81,BigMovers!$A$2:$C$226,3,0))</f>
        <v/>
      </c>
      <c r="B81" t="s">
        <v>123</v>
      </c>
      <c r="C81" t="s">
        <v>1151</v>
      </c>
      <c r="D81">
        <v>135</v>
      </c>
      <c r="E81" s="4"/>
      <c r="F81" s="4"/>
      <c r="G81" s="4"/>
      <c r="H81" s="4"/>
      <c r="I81" s="4"/>
      <c r="J81" s="4"/>
      <c r="K81" s="4"/>
      <c r="L81" s="4">
        <v>135</v>
      </c>
      <c r="M81" s="4"/>
      <c r="N81" s="4"/>
      <c r="O81" s="4"/>
      <c r="P81" s="4"/>
      <c r="Q81" s="4"/>
      <c r="R81" s="31"/>
      <c r="S81" s="31"/>
      <c r="T81" s="31"/>
    </row>
    <row r="82" spans="1:20" x14ac:dyDescent="0.35">
      <c r="A82" s="31" t="str">
        <f>IF(OR(ISBLANK(VLOOKUP(B82,BigMovers!$A$2:$C$226,3,0)),ISNA(VLOOKUP(B82,BigMovers!$A$2:$C$226,3,0))),"",VLOOKUP(B82,BigMovers!$A$2:$C$226,3,0))</f>
        <v/>
      </c>
      <c r="B82" s="6" t="s">
        <v>125</v>
      </c>
      <c r="C82" s="6" t="s">
        <v>1153</v>
      </c>
      <c r="D82" s="6">
        <v>1620</v>
      </c>
      <c r="E82" s="6"/>
      <c r="F82" s="6" t="s">
        <v>1967</v>
      </c>
      <c r="G82" s="6" t="s">
        <v>1967</v>
      </c>
      <c r="H82" s="6"/>
      <c r="I82" s="6"/>
      <c r="J82" s="6"/>
      <c r="K82" s="6"/>
      <c r="L82" s="6">
        <v>40</v>
      </c>
      <c r="M82" s="6"/>
      <c r="N82" s="6">
        <v>1510</v>
      </c>
      <c r="O82" s="6"/>
      <c r="P82" s="6"/>
      <c r="Q82" s="6"/>
      <c r="R82" s="69"/>
      <c r="S82" s="69"/>
      <c r="T82" s="69"/>
    </row>
    <row r="83" spans="1:20" x14ac:dyDescent="0.35">
      <c r="A83" s="31" t="str">
        <f>IF(OR(ISBLANK(VLOOKUP(B83,BigMovers!$A$2:$C$226,3,0)),ISNA(VLOOKUP(B83,BigMovers!$A$2:$C$226,3,0))),"",VLOOKUP(B83,BigMovers!$A$2:$C$226,3,0))</f>
        <v>x</v>
      </c>
      <c r="B83" t="s">
        <v>127</v>
      </c>
      <c r="C83" t="s">
        <v>1154</v>
      </c>
      <c r="D83">
        <v>545</v>
      </c>
      <c r="E83" s="4"/>
      <c r="F83" s="4"/>
      <c r="G83" s="4"/>
      <c r="H83" s="4"/>
      <c r="I83" s="4"/>
      <c r="J83" s="4"/>
      <c r="K83" s="4"/>
      <c r="L83" s="4">
        <v>545</v>
      </c>
      <c r="M83" s="4"/>
      <c r="N83" s="4"/>
      <c r="O83" s="4"/>
      <c r="P83" s="4"/>
      <c r="Q83" s="4"/>
      <c r="R83" s="31"/>
      <c r="S83" s="31"/>
      <c r="T83" s="31"/>
    </row>
    <row r="84" spans="1:20" x14ac:dyDescent="0.35">
      <c r="A84" s="31" t="str">
        <f>IF(OR(ISBLANK(VLOOKUP(B84,BigMovers!$A$2:$C$226,3,0)),ISNA(VLOOKUP(B84,BigMovers!$A$2:$C$226,3,0))),"",VLOOKUP(B84,BigMovers!$A$2:$C$226,3,0))</f>
        <v/>
      </c>
      <c r="B84" s="6" t="s">
        <v>129</v>
      </c>
      <c r="C84" s="6" t="s">
        <v>1155</v>
      </c>
      <c r="D84" s="6">
        <v>65</v>
      </c>
      <c r="E84" s="6">
        <v>40</v>
      </c>
      <c r="F84" s="6" t="s">
        <v>1967</v>
      </c>
      <c r="G84" s="6" t="s">
        <v>1967</v>
      </c>
      <c r="H84" s="6" t="s">
        <v>1967</v>
      </c>
      <c r="I84" s="6" t="s">
        <v>1967</v>
      </c>
      <c r="J84" s="6"/>
      <c r="K84" s="6">
        <v>15</v>
      </c>
      <c r="L84" s="6">
        <v>5</v>
      </c>
      <c r="M84" s="6"/>
      <c r="N84" s="6"/>
      <c r="O84" s="6"/>
      <c r="P84" s="6"/>
      <c r="Q84" s="6"/>
    </row>
    <row r="85" spans="1:20" x14ac:dyDescent="0.35">
      <c r="A85" s="31" t="str">
        <f>IF(OR(ISBLANK(VLOOKUP(B85,BigMovers!$A$2:$C$226,3,0)),ISNA(VLOOKUP(B85,BigMovers!$A$2:$C$226,3,0))),"",VLOOKUP(B85,BigMovers!$A$2:$C$226,3,0))</f>
        <v>x</v>
      </c>
      <c r="B85" t="s">
        <v>131</v>
      </c>
      <c r="C85" t="s">
        <v>1156</v>
      </c>
      <c r="D85">
        <v>990</v>
      </c>
      <c r="E85" s="4">
        <v>520</v>
      </c>
      <c r="F85" s="4" t="s">
        <v>1967</v>
      </c>
      <c r="G85" s="4">
        <v>35</v>
      </c>
      <c r="H85" s="4">
        <v>245</v>
      </c>
      <c r="I85" s="4"/>
      <c r="J85" s="4" t="s">
        <v>1967</v>
      </c>
      <c r="K85" s="4">
        <v>170</v>
      </c>
      <c r="L85" s="4"/>
      <c r="M85" s="4"/>
      <c r="N85" s="4"/>
      <c r="O85" s="4"/>
      <c r="P85" s="4"/>
      <c r="Q85" s="4"/>
    </row>
    <row r="86" spans="1:20" x14ac:dyDescent="0.35">
      <c r="A86" s="31" t="str">
        <f>IF(OR(ISBLANK(VLOOKUP(B86,BigMovers!$A$2:$C$226,3,0)),ISNA(VLOOKUP(B86,BigMovers!$A$2:$C$226,3,0))),"",VLOOKUP(B86,BigMovers!$A$2:$C$226,3,0))</f>
        <v/>
      </c>
      <c r="B86" s="6" t="s">
        <v>133</v>
      </c>
      <c r="C86" s="6" t="s">
        <v>1157</v>
      </c>
      <c r="D86" s="6">
        <v>50</v>
      </c>
      <c r="E86" s="6">
        <v>25</v>
      </c>
      <c r="F86" s="6" t="s">
        <v>1967</v>
      </c>
      <c r="G86" s="6" t="s">
        <v>1967</v>
      </c>
      <c r="H86" s="6">
        <v>5</v>
      </c>
      <c r="I86" s="6" t="s">
        <v>1967</v>
      </c>
      <c r="J86" s="6" t="s">
        <v>1967</v>
      </c>
      <c r="K86" s="6">
        <v>10</v>
      </c>
      <c r="L86" s="6"/>
      <c r="M86" s="6"/>
      <c r="N86" s="6" t="s">
        <v>1967</v>
      </c>
      <c r="O86" s="6" t="s">
        <v>1967</v>
      </c>
      <c r="P86" s="6" t="s">
        <v>1967</v>
      </c>
      <c r="Q86" s="6"/>
    </row>
    <row r="87" spans="1:20" x14ac:dyDescent="0.35">
      <c r="A87" s="31" t="str">
        <f>IF(OR(ISBLANK(VLOOKUP(B87,BigMovers!$A$2:$C$226,3,0)),ISNA(VLOOKUP(B87,BigMovers!$A$2:$C$226,3,0))),"",VLOOKUP(B87,BigMovers!$A$2:$C$226,3,0))</f>
        <v>x</v>
      </c>
      <c r="B87" t="s">
        <v>135</v>
      </c>
      <c r="C87" t="s">
        <v>1158</v>
      </c>
      <c r="D87">
        <v>3110</v>
      </c>
      <c r="E87" s="4">
        <v>1290</v>
      </c>
      <c r="F87" s="4" t="s">
        <v>1967</v>
      </c>
      <c r="G87" s="4">
        <v>80</v>
      </c>
      <c r="H87" s="4">
        <v>705</v>
      </c>
      <c r="I87" s="4"/>
      <c r="J87" s="4" t="s">
        <v>1967</v>
      </c>
      <c r="K87" s="4">
        <v>430</v>
      </c>
      <c r="L87" s="4" t="s">
        <v>1967</v>
      </c>
      <c r="M87" s="4" t="s">
        <v>1967</v>
      </c>
      <c r="N87" s="4">
        <v>535</v>
      </c>
      <c r="O87" s="4"/>
      <c r="P87" s="4"/>
      <c r="Q87" s="4"/>
    </row>
    <row r="88" spans="1:20" x14ac:dyDescent="0.35">
      <c r="A88" s="31" t="str">
        <f>IF(OR(ISBLANK(VLOOKUP(B88,BigMovers!$A$2:$C$226,3,0)),ISNA(VLOOKUP(B88,BigMovers!$A$2:$C$226,3,0))),"",VLOOKUP(B88,BigMovers!$A$2:$C$226,3,0))</f>
        <v>x</v>
      </c>
      <c r="B88" s="6" t="s">
        <v>137</v>
      </c>
      <c r="C88" s="6" t="s">
        <v>1680</v>
      </c>
      <c r="D88" s="6">
        <v>765</v>
      </c>
      <c r="E88" s="6"/>
      <c r="F88" s="6"/>
      <c r="G88" s="6"/>
      <c r="H88" s="6"/>
      <c r="I88" s="6"/>
      <c r="J88" s="6"/>
      <c r="K88" s="6"/>
      <c r="L88" s="6">
        <v>740</v>
      </c>
      <c r="M88" s="6"/>
      <c r="N88" s="6"/>
      <c r="O88" s="6"/>
      <c r="P88" s="6"/>
      <c r="Q88" s="6"/>
    </row>
    <row r="89" spans="1:20" x14ac:dyDescent="0.35">
      <c r="A89" s="31" t="str">
        <f>IF(OR(ISBLANK(VLOOKUP(B89,BigMovers!$A$2:$C$226,3,0)),ISNA(VLOOKUP(B89,BigMovers!$A$2:$C$226,3,0))),"",VLOOKUP(B89,BigMovers!$A$2:$C$226,3,0))</f>
        <v/>
      </c>
      <c r="B89" t="s">
        <v>144</v>
      </c>
      <c r="C89" t="s">
        <v>1686</v>
      </c>
      <c r="D89">
        <v>70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20" x14ac:dyDescent="0.35">
      <c r="A90" s="31" t="str">
        <f>IF(OR(ISBLANK(VLOOKUP(B90,BigMovers!$A$2:$C$226,3,0)),ISNA(VLOOKUP(B90,BigMovers!$A$2:$C$226,3,0))),"",VLOOKUP(B90,BigMovers!$A$2:$C$226,3,0))</f>
        <v>x</v>
      </c>
      <c r="B90" s="6" t="s">
        <v>146</v>
      </c>
      <c r="C90" s="6" t="s">
        <v>1689</v>
      </c>
      <c r="D90" s="6">
        <v>2245</v>
      </c>
      <c r="E90" s="6">
        <v>690</v>
      </c>
      <c r="F90" s="6" t="s">
        <v>1967</v>
      </c>
      <c r="G90" s="6" t="s">
        <v>1967</v>
      </c>
      <c r="H90" s="6">
        <v>475</v>
      </c>
      <c r="I90" s="6"/>
      <c r="J90" s="6" t="s">
        <v>1967</v>
      </c>
      <c r="K90" s="6">
        <v>275</v>
      </c>
      <c r="L90" s="6"/>
      <c r="M90" s="6"/>
      <c r="N90" s="6">
        <v>595</v>
      </c>
      <c r="O90" s="6"/>
      <c r="P90" s="6"/>
      <c r="Q90" s="6"/>
    </row>
    <row r="91" spans="1:20" x14ac:dyDescent="0.35">
      <c r="A91" s="31" t="str">
        <f>IF(OR(ISBLANK(VLOOKUP(B91,BigMovers!$A$2:$C$226,3,0)),ISNA(VLOOKUP(B91,BigMovers!$A$2:$C$226,3,0))),"",VLOOKUP(B91,BigMovers!$A$2:$C$226,3,0))</f>
        <v/>
      </c>
      <c r="B91" t="s">
        <v>352</v>
      </c>
      <c r="C91" t="s">
        <v>1177</v>
      </c>
      <c r="D91">
        <v>5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>
        <v>5</v>
      </c>
    </row>
    <row r="92" spans="1:20" x14ac:dyDescent="0.35">
      <c r="A92" s="31" t="str">
        <f>IF(OR(ISBLANK(VLOOKUP(B92,BigMovers!$A$2:$C$226,3,0)),ISNA(VLOOKUP(B92,BigMovers!$A$2:$C$226,3,0))),"",VLOOKUP(B92,BigMovers!$A$2:$C$226,3,0))</f>
        <v/>
      </c>
      <c r="B92" s="6" t="s">
        <v>149</v>
      </c>
      <c r="C92" s="6" t="s">
        <v>1179</v>
      </c>
      <c r="D92" s="6">
        <v>225</v>
      </c>
      <c r="E92" s="6"/>
      <c r="F92" s="6"/>
      <c r="G92" s="6"/>
      <c r="H92" s="6"/>
      <c r="I92" s="6"/>
      <c r="J92" s="6"/>
      <c r="K92" s="6"/>
      <c r="L92" s="6"/>
      <c r="M92" s="6"/>
      <c r="N92" s="6">
        <v>220</v>
      </c>
      <c r="O92" s="6"/>
      <c r="P92" s="6"/>
      <c r="Q92" s="6"/>
    </row>
    <row r="93" spans="1:20" x14ac:dyDescent="0.35">
      <c r="A93" s="31" t="str">
        <f>IF(OR(ISBLANK(VLOOKUP(B93,BigMovers!$A$2:$C$226,3,0)),ISNA(VLOOKUP(B93,BigMovers!$A$2:$C$226,3,0))),"",VLOOKUP(B93,BigMovers!$A$2:$C$226,3,0))</f>
        <v/>
      </c>
      <c r="B93" t="s">
        <v>151</v>
      </c>
      <c r="C93" t="s">
        <v>1693</v>
      </c>
      <c r="D93">
        <v>25</v>
      </c>
      <c r="E93" s="4">
        <v>15</v>
      </c>
      <c r="F93" s="4" t="s">
        <v>1967</v>
      </c>
      <c r="G93" s="4" t="s">
        <v>1967</v>
      </c>
      <c r="H93" s="4" t="s">
        <v>1967</v>
      </c>
      <c r="I93" s="4" t="s">
        <v>1967</v>
      </c>
      <c r="J93" s="4" t="s">
        <v>1967</v>
      </c>
      <c r="K93" s="4">
        <v>5</v>
      </c>
      <c r="L93" s="4"/>
      <c r="M93" s="4"/>
      <c r="N93" s="4"/>
      <c r="O93" s="4"/>
      <c r="P93" s="4"/>
      <c r="Q93" s="4"/>
    </row>
    <row r="94" spans="1:20" x14ac:dyDescent="0.35">
      <c r="A94" s="31" t="str">
        <f>IF(OR(ISBLANK(VLOOKUP(B94,BigMovers!$A$2:$C$226,3,0)),ISNA(VLOOKUP(B94,BigMovers!$A$2:$C$226,3,0))),"",VLOOKUP(B94,BigMovers!$A$2:$C$226,3,0))</f>
        <v/>
      </c>
      <c r="B94" s="6" t="s">
        <v>153</v>
      </c>
      <c r="C94" s="6" t="s">
        <v>1694</v>
      </c>
      <c r="D94" s="6">
        <v>50</v>
      </c>
      <c r="E94" s="6">
        <v>35</v>
      </c>
      <c r="F94" s="6" t="s">
        <v>1967</v>
      </c>
      <c r="G94" s="6" t="s">
        <v>1967</v>
      </c>
      <c r="H94" s="6" t="s">
        <v>1967</v>
      </c>
      <c r="I94" s="6" t="s">
        <v>1967</v>
      </c>
      <c r="J94" s="6" t="s">
        <v>1967</v>
      </c>
      <c r="K94" s="6">
        <v>10</v>
      </c>
      <c r="L94" s="6"/>
      <c r="M94" s="6"/>
      <c r="N94" s="6"/>
      <c r="O94" s="6"/>
      <c r="P94" s="6"/>
      <c r="Q94" s="6"/>
    </row>
    <row r="95" spans="1:20" x14ac:dyDescent="0.35">
      <c r="A95" s="31" t="str">
        <f>IF(OR(ISBLANK(VLOOKUP(B95,BigMovers!$A$2:$C$226,3,0)),ISNA(VLOOKUP(B95,BigMovers!$A$2:$C$226,3,0))),"",VLOOKUP(B95,BigMovers!$A$2:$C$226,3,0))</f>
        <v>x</v>
      </c>
      <c r="B95" t="s">
        <v>154</v>
      </c>
      <c r="C95" t="s">
        <v>1695</v>
      </c>
      <c r="D95">
        <v>15</v>
      </c>
      <c r="E95" s="4">
        <v>5</v>
      </c>
      <c r="F95" s="4"/>
      <c r="G95" s="4"/>
      <c r="H95" s="4">
        <v>5</v>
      </c>
      <c r="I95" s="4"/>
      <c r="J95" s="4"/>
      <c r="K95" s="4">
        <v>5</v>
      </c>
      <c r="L95" s="4"/>
      <c r="M95" s="4"/>
      <c r="N95" s="4"/>
      <c r="O95" s="4"/>
      <c r="P95" s="4" t="s">
        <v>1967</v>
      </c>
      <c r="Q95" s="4"/>
    </row>
    <row r="96" spans="1:20" x14ac:dyDescent="0.35">
      <c r="A96" s="31" t="str">
        <f>IF(OR(ISBLANK(VLOOKUP(B96,BigMovers!$A$2:$C$226,3,0)),ISNA(VLOOKUP(B96,BigMovers!$A$2:$C$226,3,0))),"",VLOOKUP(B96,BigMovers!$A$2:$C$226,3,0))</f>
        <v>x</v>
      </c>
      <c r="B96" s="6" t="s">
        <v>155</v>
      </c>
      <c r="C96" s="6" t="s">
        <v>1184</v>
      </c>
      <c r="D96" s="6">
        <v>110</v>
      </c>
      <c r="E96" s="6"/>
      <c r="F96" s="6"/>
      <c r="G96" s="6"/>
      <c r="H96" s="6"/>
      <c r="I96" s="6"/>
      <c r="J96" s="6"/>
      <c r="K96" s="6"/>
      <c r="L96" s="6"/>
      <c r="M96" s="6"/>
      <c r="N96" s="6">
        <v>105</v>
      </c>
      <c r="O96" s="6"/>
      <c r="P96" s="6"/>
      <c r="Q96" s="6"/>
    </row>
    <row r="97" spans="1:17" x14ac:dyDescent="0.35">
      <c r="A97" s="31" t="str">
        <f>IF(OR(ISBLANK(VLOOKUP(B97,BigMovers!$A$2:$C$226,3,0)),ISNA(VLOOKUP(B97,BigMovers!$A$2:$C$226,3,0))),"",VLOOKUP(B97,BigMovers!$A$2:$C$226,3,0))</f>
        <v>x</v>
      </c>
      <c r="B97" t="s">
        <v>312</v>
      </c>
      <c r="C97" t="s">
        <v>1186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35">
      <c r="A98" s="31" t="str">
        <f>IF(OR(ISBLANK(VLOOKUP(B98,BigMovers!$A$2:$C$226,3,0)),ISNA(VLOOKUP(B98,BigMovers!$A$2:$C$226,3,0))),"",VLOOKUP(B98,BigMovers!$A$2:$C$226,3,0))</f>
        <v/>
      </c>
      <c r="B98" s="6" t="s">
        <v>353</v>
      </c>
      <c r="C98" s="6" t="s">
        <v>1187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35">
      <c r="A99" s="31" t="str">
        <f>IF(OR(ISBLANK(VLOOKUP(B99,BigMovers!$A$2:$C$226,3,0)),ISNA(VLOOKUP(B99,BigMovers!$A$2:$C$226,3,0))),"",VLOOKUP(B99,BigMovers!$A$2:$C$226,3,0))</f>
        <v/>
      </c>
      <c r="B99" t="s">
        <v>157</v>
      </c>
      <c r="C99" t="s">
        <v>1696</v>
      </c>
      <c r="D99">
        <v>25</v>
      </c>
      <c r="E99" s="4">
        <v>5</v>
      </c>
      <c r="F99" s="4"/>
      <c r="G99" s="4"/>
      <c r="H99" s="4">
        <v>10</v>
      </c>
      <c r="I99" s="4"/>
      <c r="J99" s="4"/>
      <c r="K99" s="4">
        <v>5</v>
      </c>
      <c r="L99" s="4"/>
      <c r="M99" s="4"/>
      <c r="N99" s="4" t="s">
        <v>1967</v>
      </c>
      <c r="O99" s="4" t="s">
        <v>1967</v>
      </c>
      <c r="P99" s="4">
        <v>5</v>
      </c>
      <c r="Q99" s="4"/>
    </row>
    <row r="100" spans="1:17" x14ac:dyDescent="0.35">
      <c r="A100" s="31" t="str">
        <f>IF(OR(ISBLANK(VLOOKUP(B100,BigMovers!$A$2:$C$226,3,0)),ISNA(VLOOKUP(B100,BigMovers!$A$2:$C$226,3,0))),"",VLOOKUP(B100,BigMovers!$A$2:$C$226,3,0))</f>
        <v/>
      </c>
      <c r="B100" s="6" t="s">
        <v>158</v>
      </c>
      <c r="C100" s="6" t="s">
        <v>1697</v>
      </c>
      <c r="D100" s="6">
        <v>10</v>
      </c>
      <c r="E100" s="6">
        <v>5</v>
      </c>
      <c r="F100" s="6"/>
      <c r="G100" s="6"/>
      <c r="H100" s="6"/>
      <c r="I100" s="6">
        <v>5</v>
      </c>
      <c r="J100" s="6"/>
      <c r="K100" s="6"/>
      <c r="L100" s="6"/>
      <c r="M100" s="6"/>
      <c r="N100" s="6"/>
      <c r="O100" s="6"/>
      <c r="P100" s="6"/>
      <c r="Q100" s="6"/>
    </row>
    <row r="101" spans="1:17" x14ac:dyDescent="0.35">
      <c r="A101" s="31" t="str">
        <f>IF(OR(ISBLANK(VLOOKUP(B101,BigMovers!$A$2:$C$226,3,0)),ISNA(VLOOKUP(B101,BigMovers!$A$2:$C$226,3,0))),"",VLOOKUP(B101,BigMovers!$A$2:$C$226,3,0))</f>
        <v/>
      </c>
      <c r="B101" t="s">
        <v>159</v>
      </c>
      <c r="C101" t="s">
        <v>1193</v>
      </c>
      <c r="D101">
        <v>175</v>
      </c>
      <c r="E101" s="4">
        <v>50</v>
      </c>
      <c r="F101" s="4"/>
      <c r="G101" s="4" t="s">
        <v>1967</v>
      </c>
      <c r="H101" s="4">
        <v>30</v>
      </c>
      <c r="I101" s="4">
        <v>15</v>
      </c>
      <c r="J101" s="4">
        <v>5</v>
      </c>
      <c r="K101" s="4">
        <v>30</v>
      </c>
      <c r="L101" s="4"/>
      <c r="M101" s="4"/>
      <c r="N101" s="4">
        <v>35</v>
      </c>
      <c r="O101" s="4"/>
      <c r="P101" s="4" t="s">
        <v>1967</v>
      </c>
      <c r="Q101" s="4"/>
    </row>
    <row r="102" spans="1:17" x14ac:dyDescent="0.35">
      <c r="A102" s="31" t="str">
        <f>IF(OR(ISBLANK(VLOOKUP(B102,BigMovers!$A$2:$C$226,3,0)),ISNA(VLOOKUP(B102,BigMovers!$A$2:$C$226,3,0))),"",VLOOKUP(B102,BigMovers!$A$2:$C$226,3,0))</f>
        <v>x</v>
      </c>
      <c r="B102" s="6" t="s">
        <v>649</v>
      </c>
      <c r="C102" s="6" t="s">
        <v>1198</v>
      </c>
      <c r="D102" s="6">
        <v>175</v>
      </c>
      <c r="E102" s="6">
        <v>70</v>
      </c>
      <c r="F102" s="6"/>
      <c r="G102" s="6"/>
      <c r="H102" s="6">
        <v>75</v>
      </c>
      <c r="I102" s="6"/>
      <c r="J102" s="6"/>
      <c r="K102" s="6">
        <v>30</v>
      </c>
      <c r="L102" s="6"/>
      <c r="M102" s="6"/>
      <c r="N102" s="6"/>
      <c r="O102" s="6"/>
      <c r="P102" s="6"/>
      <c r="Q102" s="6"/>
    </row>
    <row r="103" spans="1:17" x14ac:dyDescent="0.35">
      <c r="A103" s="31" t="str">
        <f>IF(OR(ISBLANK(VLOOKUP(B103,BigMovers!$A$2:$C$226,3,0)),ISNA(VLOOKUP(B103,BigMovers!$A$2:$C$226,3,0))),"",VLOOKUP(B103,BigMovers!$A$2:$C$226,3,0))</f>
        <v>x</v>
      </c>
      <c r="B103" t="s">
        <v>161</v>
      </c>
      <c r="C103" t="s">
        <v>1201</v>
      </c>
      <c r="D103">
        <v>10</v>
      </c>
      <c r="E103" s="4">
        <v>10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35">
      <c r="A104" s="31" t="str">
        <f>IF(OR(ISBLANK(VLOOKUP(B104,BigMovers!$A$2:$C$226,3,0)),ISNA(VLOOKUP(B104,BigMovers!$A$2:$C$226,3,0))),"",VLOOKUP(B104,BigMovers!$A$2:$C$226,3,0))</f>
        <v/>
      </c>
      <c r="B104" s="6" t="s">
        <v>163</v>
      </c>
      <c r="C104" s="6" t="s">
        <v>1701</v>
      </c>
      <c r="D104" s="6">
        <v>390</v>
      </c>
      <c r="E104" s="6"/>
      <c r="F104" s="6"/>
      <c r="G104" s="6"/>
      <c r="H104" s="6"/>
      <c r="I104" s="6"/>
      <c r="J104" s="6"/>
      <c r="K104" s="6"/>
      <c r="L104" s="6"/>
      <c r="M104" s="6">
        <v>375</v>
      </c>
      <c r="N104" s="6"/>
      <c r="O104" s="6"/>
      <c r="P104" s="6"/>
      <c r="Q104" s="6"/>
    </row>
    <row r="105" spans="1:17" x14ac:dyDescent="0.35">
      <c r="A105" s="31" t="str">
        <f>IF(OR(ISBLANK(VLOOKUP(B105,BigMovers!$A$2:$C$226,3,0)),ISNA(VLOOKUP(B105,BigMovers!$A$2:$C$226,3,0))),"",VLOOKUP(B105,BigMovers!$A$2:$C$226,3,0))</f>
        <v/>
      </c>
      <c r="B105" t="s">
        <v>165</v>
      </c>
      <c r="C105" t="s">
        <v>1706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35">
      <c r="A106" s="31" t="str">
        <f>IF(OR(ISBLANK(VLOOKUP(B106,BigMovers!$A$2:$C$226,3,0)),ISNA(VLOOKUP(B106,BigMovers!$A$2:$C$226,3,0))),"",VLOOKUP(B106,BigMovers!$A$2:$C$226,3,0))</f>
        <v/>
      </c>
      <c r="B106" s="6" t="s">
        <v>166</v>
      </c>
      <c r="C106" s="6" t="s">
        <v>1707</v>
      </c>
      <c r="D106" s="6">
        <v>55</v>
      </c>
      <c r="E106" s="6"/>
      <c r="F106" s="6"/>
      <c r="G106" s="6"/>
      <c r="H106" s="6"/>
      <c r="I106" s="6"/>
      <c r="J106" s="6"/>
      <c r="K106" s="6"/>
      <c r="L106" s="6">
        <v>25</v>
      </c>
      <c r="M106" s="6">
        <v>15</v>
      </c>
      <c r="N106" s="6"/>
      <c r="O106" s="6"/>
      <c r="P106" s="6"/>
      <c r="Q106" s="6">
        <v>10</v>
      </c>
    </row>
    <row r="107" spans="1:17" x14ac:dyDescent="0.35">
      <c r="A107" s="31" t="str">
        <f>IF(OR(ISBLANK(VLOOKUP(B107,BigMovers!$A$2:$C$226,3,0)),ISNA(VLOOKUP(B107,BigMovers!$A$2:$C$226,3,0))),"",VLOOKUP(B107,BigMovers!$A$2:$C$226,3,0))</f>
        <v/>
      </c>
      <c r="B107" t="s">
        <v>337</v>
      </c>
      <c r="C107" t="s">
        <v>1211</v>
      </c>
      <c r="D107">
        <v>30</v>
      </c>
      <c r="E107" s="4"/>
      <c r="F107" s="4"/>
      <c r="G107" s="4"/>
      <c r="H107" s="4"/>
      <c r="I107" s="4"/>
      <c r="J107" s="4"/>
      <c r="K107" s="4"/>
      <c r="L107" s="4">
        <v>20</v>
      </c>
      <c r="M107" s="4" t="s">
        <v>1967</v>
      </c>
      <c r="N107" s="4"/>
      <c r="O107" s="4"/>
      <c r="P107" s="4"/>
      <c r="Q107" s="4"/>
    </row>
    <row r="108" spans="1:17" x14ac:dyDescent="0.35">
      <c r="A108" s="31" t="str">
        <f>IF(OR(ISBLANK(VLOOKUP(B108,BigMovers!$A$2:$C$226,3,0)),ISNA(VLOOKUP(B108,BigMovers!$A$2:$C$226,3,0))),"",VLOOKUP(B108,BigMovers!$A$2:$C$226,3,0))</f>
        <v/>
      </c>
      <c r="B108" s="6" t="s">
        <v>167</v>
      </c>
      <c r="C108" s="6" t="s">
        <v>1212</v>
      </c>
      <c r="D108" s="6">
        <v>5</v>
      </c>
      <c r="E108" s="6"/>
      <c r="F108" s="6"/>
      <c r="G108" s="6"/>
      <c r="H108" s="6"/>
      <c r="I108" s="6"/>
      <c r="J108" s="6"/>
      <c r="K108" s="6"/>
      <c r="L108" s="6">
        <v>5</v>
      </c>
      <c r="M108" s="6"/>
      <c r="N108" s="6"/>
      <c r="O108" s="6"/>
      <c r="P108" s="6"/>
      <c r="Q108" s="6"/>
    </row>
    <row r="109" spans="1:17" x14ac:dyDescent="0.35">
      <c r="A109" s="31" t="str">
        <f>IF(OR(ISBLANK(VLOOKUP(B109,BigMovers!$A$2:$C$226,3,0)),ISNA(VLOOKUP(B109,BigMovers!$A$2:$C$226,3,0))),"",VLOOKUP(B109,BigMovers!$A$2:$C$226,3,0))</f>
        <v/>
      </c>
      <c r="B109" t="s">
        <v>658</v>
      </c>
      <c r="C109" t="s">
        <v>1708</v>
      </c>
      <c r="D109">
        <v>35</v>
      </c>
      <c r="E109" s="4" t="s">
        <v>1967</v>
      </c>
      <c r="F109" s="4" t="s">
        <v>1967</v>
      </c>
      <c r="G109" s="4"/>
      <c r="H109" s="4"/>
      <c r="I109" s="4"/>
      <c r="J109" s="4"/>
      <c r="K109" s="4"/>
      <c r="L109" s="4">
        <v>30</v>
      </c>
      <c r="M109" s="4"/>
      <c r="N109" s="4"/>
      <c r="O109" s="4"/>
      <c r="P109" s="4"/>
      <c r="Q109" s="4"/>
    </row>
    <row r="110" spans="1:17" x14ac:dyDescent="0.35">
      <c r="A110" s="31" t="str">
        <f>IF(OR(ISBLANK(VLOOKUP(B110,BigMovers!$A$2:$C$226,3,0)),ISNA(VLOOKUP(B110,BigMovers!$A$2:$C$226,3,0))),"",VLOOKUP(B110,BigMovers!$A$2:$C$226,3,0))</f>
        <v/>
      </c>
      <c r="B110" s="6" t="s">
        <v>169</v>
      </c>
      <c r="C110" s="6" t="s">
        <v>1215</v>
      </c>
      <c r="D110" s="6">
        <v>50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35">
      <c r="A111" s="31" t="str">
        <f>IF(OR(ISBLANK(VLOOKUP(B111,BigMovers!$A$2:$C$226,3,0)),ISNA(VLOOKUP(B111,BigMovers!$A$2:$C$226,3,0))),"",VLOOKUP(B111,BigMovers!$A$2:$C$226,3,0))</f>
        <v/>
      </c>
      <c r="B111" t="s">
        <v>171</v>
      </c>
      <c r="C111" t="s">
        <v>1216</v>
      </c>
      <c r="D111">
        <v>175</v>
      </c>
      <c r="E111" s="4" t="s">
        <v>1967</v>
      </c>
      <c r="F111" s="4"/>
      <c r="G111" s="4"/>
      <c r="H111" s="4" t="s">
        <v>1967</v>
      </c>
      <c r="I111" s="4"/>
      <c r="J111" s="4"/>
      <c r="K111" s="4"/>
      <c r="L111" s="4"/>
      <c r="M111" s="4"/>
      <c r="N111" s="4">
        <v>170</v>
      </c>
      <c r="O111" s="4"/>
      <c r="P111" s="4"/>
      <c r="Q111" s="4"/>
    </row>
    <row r="112" spans="1:17" x14ac:dyDescent="0.35">
      <c r="A112" s="31" t="str">
        <f>IF(OR(ISBLANK(VLOOKUP(B112,BigMovers!$A$2:$C$226,3,0)),ISNA(VLOOKUP(B112,BigMovers!$A$2:$C$226,3,0))),"",VLOOKUP(B112,BigMovers!$A$2:$C$226,3,0))</f>
        <v>x</v>
      </c>
      <c r="B112" s="6" t="s">
        <v>173</v>
      </c>
      <c r="C112" s="6" t="s">
        <v>1217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35">
      <c r="A113" s="31" t="str">
        <f>IF(OR(ISBLANK(VLOOKUP(B113,BigMovers!$A$2:$C$226,3,0)),ISNA(VLOOKUP(B113,BigMovers!$A$2:$C$226,3,0))),"",VLOOKUP(B113,BigMovers!$A$2:$C$226,3,0))</f>
        <v/>
      </c>
      <c r="B113" t="s">
        <v>298</v>
      </c>
      <c r="C113" t="s">
        <v>1710</v>
      </c>
      <c r="D113">
        <v>105</v>
      </c>
      <c r="E113" s="4" t="s">
        <v>1967</v>
      </c>
      <c r="F113" s="4"/>
      <c r="G113" s="4"/>
      <c r="H113" s="4"/>
      <c r="I113" s="4"/>
      <c r="J113" s="4"/>
      <c r="K113" s="4"/>
      <c r="L113" s="4">
        <v>75</v>
      </c>
      <c r="M113" s="4">
        <v>20</v>
      </c>
      <c r="N113" s="4"/>
      <c r="O113" s="4"/>
      <c r="P113" s="4"/>
      <c r="Q113" s="4"/>
    </row>
    <row r="114" spans="1:17" x14ac:dyDescent="0.35">
      <c r="A114" s="31" t="str">
        <f>IF(OR(ISBLANK(VLOOKUP(B114,BigMovers!$A$2:$C$226,3,0)),ISNA(VLOOKUP(B114,BigMovers!$A$2:$C$226,3,0))),"",VLOOKUP(B114,BigMovers!$A$2:$C$226,3,0))</f>
        <v/>
      </c>
      <c r="B114" s="6" t="s">
        <v>175</v>
      </c>
      <c r="C114" s="6" t="s">
        <v>1711</v>
      </c>
      <c r="D114" s="6">
        <v>45</v>
      </c>
      <c r="E114" s="6"/>
      <c r="F114" s="6"/>
      <c r="G114" s="6"/>
      <c r="H114" s="6"/>
      <c r="I114" s="6"/>
      <c r="J114" s="6"/>
      <c r="K114" s="6"/>
      <c r="L114" s="6">
        <v>25</v>
      </c>
      <c r="M114" s="6"/>
      <c r="N114" s="6"/>
      <c r="O114" s="6"/>
      <c r="P114" s="6"/>
      <c r="Q114" s="6">
        <v>20</v>
      </c>
    </row>
    <row r="115" spans="1:17" x14ac:dyDescent="0.35">
      <c r="A115" s="31" t="str">
        <f>IF(OR(ISBLANK(VLOOKUP(B115,BigMovers!$A$2:$C$226,3,0)),ISNA(VLOOKUP(B115,BigMovers!$A$2:$C$226,3,0))),"",VLOOKUP(B115,BigMovers!$A$2:$C$226,3,0))</f>
        <v/>
      </c>
      <c r="B115" t="s">
        <v>176</v>
      </c>
      <c r="C115" t="s">
        <v>1223</v>
      </c>
      <c r="D115">
        <v>40</v>
      </c>
      <c r="E115" s="4"/>
      <c r="F115" s="4"/>
      <c r="G115" s="4"/>
      <c r="H115" s="4"/>
      <c r="I115" s="4"/>
      <c r="J115" s="4"/>
      <c r="K115" s="4"/>
      <c r="L115" s="4"/>
      <c r="M115" s="4"/>
      <c r="N115" s="4">
        <v>40</v>
      </c>
      <c r="O115" s="4"/>
      <c r="P115" s="4"/>
      <c r="Q115" s="4"/>
    </row>
    <row r="116" spans="1:17" x14ac:dyDescent="0.35">
      <c r="A116" s="31" t="str">
        <f>IF(OR(ISBLANK(VLOOKUP(B116,BigMovers!$A$2:$C$226,3,0)),ISNA(VLOOKUP(B116,BigMovers!$A$2:$C$226,3,0))),"",VLOOKUP(B116,BigMovers!$A$2:$C$226,3,0))</f>
        <v>x</v>
      </c>
      <c r="B116" s="6" t="s">
        <v>178</v>
      </c>
      <c r="C116" s="6" t="s">
        <v>1716</v>
      </c>
      <c r="D116" s="6">
        <v>1380</v>
      </c>
      <c r="E116" s="6">
        <v>335</v>
      </c>
      <c r="F116" s="6" t="s">
        <v>1967</v>
      </c>
      <c r="G116" s="6"/>
      <c r="H116" s="6">
        <v>125</v>
      </c>
      <c r="I116" s="6"/>
      <c r="J116" s="6"/>
      <c r="K116" s="6" t="s">
        <v>1967</v>
      </c>
      <c r="L116" s="6"/>
      <c r="M116" s="6">
        <v>415</v>
      </c>
      <c r="N116" s="6" t="s">
        <v>1967</v>
      </c>
      <c r="O116" s="6"/>
      <c r="P116" s="6"/>
      <c r="Q116" s="6"/>
    </row>
    <row r="117" spans="1:17" x14ac:dyDescent="0.35">
      <c r="A117" s="31" t="str">
        <f>IF(OR(ISBLANK(VLOOKUP(B117,BigMovers!$A$2:$C$226,3,0)),ISNA(VLOOKUP(B117,BigMovers!$A$2:$C$226,3,0))),"",VLOOKUP(B117,BigMovers!$A$2:$C$226,3,0))</f>
        <v>x</v>
      </c>
      <c r="B117" t="s">
        <v>319</v>
      </c>
      <c r="C117" t="s">
        <v>1226</v>
      </c>
      <c r="D117">
        <v>35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>
        <v>15</v>
      </c>
      <c r="Q117" s="4"/>
    </row>
    <row r="118" spans="1:17" x14ac:dyDescent="0.35">
      <c r="A118" s="31" t="str">
        <f>IF(OR(ISBLANK(VLOOKUP(B118,BigMovers!$A$2:$C$226,3,0)),ISNA(VLOOKUP(B118,BigMovers!$A$2:$C$226,3,0))),"",VLOOKUP(B118,BigMovers!$A$2:$C$226,3,0))</f>
        <v/>
      </c>
      <c r="B118" s="6" t="s">
        <v>321</v>
      </c>
      <c r="C118" s="6" t="s">
        <v>1718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35">
      <c r="A119" s="31" t="str">
        <f>IF(OR(ISBLANK(VLOOKUP(B119,BigMovers!$A$2:$C$226,3,0)),ISNA(VLOOKUP(B119,BigMovers!$A$2:$C$226,3,0))),"",VLOOKUP(B119,BigMovers!$A$2:$C$226,3,0))</f>
        <v/>
      </c>
      <c r="B119" t="s">
        <v>179</v>
      </c>
      <c r="C119" t="s">
        <v>1230</v>
      </c>
      <c r="D119">
        <v>75</v>
      </c>
      <c r="E119" s="4"/>
      <c r="F119" s="4"/>
      <c r="G119" s="4"/>
      <c r="H119" s="4"/>
      <c r="I119" s="4"/>
      <c r="J119" s="4"/>
      <c r="K119" s="4"/>
      <c r="L119" s="4"/>
      <c r="M119" s="4"/>
      <c r="N119" s="4">
        <v>70</v>
      </c>
      <c r="O119" s="4"/>
      <c r="P119" s="4"/>
      <c r="Q119" s="4"/>
    </row>
    <row r="120" spans="1:17" x14ac:dyDescent="0.35">
      <c r="A120" s="31" t="str">
        <f>IF(OR(ISBLANK(VLOOKUP(B120,BigMovers!$A$2:$C$226,3,0)),ISNA(VLOOKUP(B120,BigMovers!$A$2:$C$226,3,0))),"",VLOOKUP(B120,BigMovers!$A$2:$C$226,3,0))</f>
        <v/>
      </c>
      <c r="B120" s="6" t="s">
        <v>181</v>
      </c>
      <c r="C120" s="6" t="s">
        <v>1719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35">
      <c r="A121" s="31" t="str">
        <f>IF(OR(ISBLANK(VLOOKUP(B121,BigMovers!$A$2:$C$226,3,0)),ISNA(VLOOKUP(B121,BigMovers!$A$2:$C$226,3,0))),"",VLOOKUP(B121,BigMovers!$A$2:$C$226,3,0))</f>
        <v/>
      </c>
      <c r="B121" t="s">
        <v>185</v>
      </c>
      <c r="C121" t="s">
        <v>1234</v>
      </c>
      <c r="D121">
        <v>3510</v>
      </c>
      <c r="E121" s="4">
        <v>420</v>
      </c>
      <c r="F121" s="4"/>
      <c r="G121" s="4" t="s">
        <v>1967</v>
      </c>
      <c r="H121" s="4" t="s">
        <v>1967</v>
      </c>
      <c r="I121" s="4" t="s">
        <v>1967</v>
      </c>
      <c r="J121" s="4" t="s">
        <v>1967</v>
      </c>
      <c r="K121" s="4" t="s">
        <v>1967</v>
      </c>
      <c r="L121" s="4"/>
      <c r="M121" s="4" t="s">
        <v>1967</v>
      </c>
      <c r="N121" s="4">
        <v>1230</v>
      </c>
      <c r="O121" s="4">
        <v>295</v>
      </c>
      <c r="P121" s="4">
        <v>270</v>
      </c>
      <c r="Q121" s="4">
        <v>615</v>
      </c>
    </row>
    <row r="122" spans="1:17" x14ac:dyDescent="0.35">
      <c r="A122" s="31" t="str">
        <f>IF(OR(ISBLANK(VLOOKUP(B122,BigMovers!$A$2:$C$226,3,0)),ISNA(VLOOKUP(B122,BigMovers!$A$2:$C$226,3,0))),"",VLOOKUP(B122,BigMovers!$A$2:$C$226,3,0))</f>
        <v/>
      </c>
      <c r="B122" s="6" t="s">
        <v>187</v>
      </c>
      <c r="C122" s="6" t="s">
        <v>1721</v>
      </c>
      <c r="D122" s="6">
        <v>155</v>
      </c>
      <c r="E122" s="6">
        <v>40</v>
      </c>
      <c r="F122" s="6" t="s">
        <v>1967</v>
      </c>
      <c r="G122" s="6" t="s">
        <v>1967</v>
      </c>
      <c r="H122" s="6">
        <v>75</v>
      </c>
      <c r="I122" s="6">
        <v>5</v>
      </c>
      <c r="J122" s="6" t="s">
        <v>1967</v>
      </c>
      <c r="K122" s="6">
        <v>25</v>
      </c>
      <c r="L122" s="6"/>
      <c r="M122" s="6"/>
      <c r="N122" s="6"/>
      <c r="O122" s="6"/>
      <c r="P122" s="6"/>
      <c r="Q122" s="6"/>
    </row>
    <row r="123" spans="1:17" x14ac:dyDescent="0.35">
      <c r="A123" s="31" t="str">
        <f>IF(OR(ISBLANK(VLOOKUP(B123,BigMovers!$A$2:$C$226,3,0)),ISNA(VLOOKUP(B123,BigMovers!$A$2:$C$226,3,0))),"",VLOOKUP(B123,BigMovers!$A$2:$C$226,3,0))</f>
        <v/>
      </c>
      <c r="B123" t="s">
        <v>188</v>
      </c>
      <c r="C123" t="s">
        <v>1722</v>
      </c>
      <c r="D123">
        <v>25</v>
      </c>
      <c r="E123" s="4"/>
      <c r="F123" s="4"/>
      <c r="G123" s="4"/>
      <c r="H123" s="4"/>
      <c r="I123" s="4"/>
      <c r="J123" s="4"/>
      <c r="K123" s="4"/>
      <c r="L123" s="4"/>
      <c r="M123" s="4">
        <v>20</v>
      </c>
      <c r="N123" s="4"/>
      <c r="O123" s="4"/>
      <c r="P123" s="4"/>
      <c r="Q123" s="4"/>
    </row>
    <row r="124" spans="1:17" x14ac:dyDescent="0.35">
      <c r="A124" s="31" t="str">
        <f>IF(OR(ISBLANK(VLOOKUP(B124,BigMovers!$A$2:$C$226,3,0)),ISNA(VLOOKUP(B124,BigMovers!$A$2:$C$226,3,0))),"",VLOOKUP(B124,BigMovers!$A$2:$C$226,3,0))</f>
        <v/>
      </c>
      <c r="B124" s="6" t="s">
        <v>191</v>
      </c>
      <c r="C124" s="6" t="s">
        <v>1724</v>
      </c>
      <c r="D124" s="6">
        <v>85</v>
      </c>
      <c r="E124" s="6">
        <v>30</v>
      </c>
      <c r="F124" s="6"/>
      <c r="G124" s="6" t="s">
        <v>1967</v>
      </c>
      <c r="H124" s="6">
        <v>30</v>
      </c>
      <c r="I124" s="6"/>
      <c r="J124" s="6"/>
      <c r="K124" s="6">
        <v>15</v>
      </c>
      <c r="L124" s="6"/>
      <c r="M124" s="6"/>
      <c r="N124" s="6"/>
      <c r="O124" s="6"/>
      <c r="P124" s="6"/>
      <c r="Q124" s="6"/>
    </row>
    <row r="125" spans="1:17" x14ac:dyDescent="0.35">
      <c r="A125" s="31" t="str">
        <f>IF(OR(ISBLANK(VLOOKUP(B125,BigMovers!$A$2:$C$226,3,0)),ISNA(VLOOKUP(B125,BigMovers!$A$2:$C$226,3,0))),"",VLOOKUP(B125,BigMovers!$A$2:$C$226,3,0))</f>
        <v/>
      </c>
      <c r="B125" t="s">
        <v>192</v>
      </c>
      <c r="C125" t="s">
        <v>1725</v>
      </c>
      <c r="D125">
        <v>105</v>
      </c>
      <c r="E125" s="4">
        <v>25</v>
      </c>
      <c r="F125" s="4"/>
      <c r="G125" s="4" t="s">
        <v>1967</v>
      </c>
      <c r="H125" s="4">
        <v>5</v>
      </c>
      <c r="I125" s="4">
        <v>5</v>
      </c>
      <c r="J125" s="4">
        <v>5</v>
      </c>
      <c r="K125" s="4">
        <v>10</v>
      </c>
      <c r="L125" s="4">
        <v>25</v>
      </c>
      <c r="M125" s="4"/>
      <c r="N125" s="4" t="s">
        <v>1967</v>
      </c>
      <c r="O125" s="4" t="s">
        <v>1967</v>
      </c>
      <c r="P125" s="4">
        <v>5</v>
      </c>
      <c r="Q125" s="4"/>
    </row>
    <row r="126" spans="1:17" x14ac:dyDescent="0.35">
      <c r="A126" s="31" t="str">
        <f>IF(OR(ISBLANK(VLOOKUP(B126,BigMovers!$A$2:$C$226,3,0)),ISNA(VLOOKUP(B126,BigMovers!$A$2:$C$226,3,0))),"",VLOOKUP(B126,BigMovers!$A$2:$C$226,3,0))</f>
        <v/>
      </c>
      <c r="B126" s="6" t="s">
        <v>193</v>
      </c>
      <c r="C126" s="6" t="s">
        <v>1726</v>
      </c>
      <c r="D126" s="6">
        <v>5</v>
      </c>
      <c r="E126" s="6"/>
      <c r="F126" s="6"/>
      <c r="G126" s="6"/>
      <c r="H126" s="6"/>
      <c r="I126" s="6"/>
      <c r="J126" s="6"/>
      <c r="K126" s="6"/>
      <c r="L126" s="6">
        <v>5</v>
      </c>
      <c r="M126" s="6"/>
      <c r="N126" s="6"/>
      <c r="O126" s="6"/>
      <c r="P126" s="6"/>
      <c r="Q126" s="6"/>
    </row>
    <row r="127" spans="1:17" x14ac:dyDescent="0.35">
      <c r="A127" s="31" t="str">
        <f>IF(OR(ISBLANK(VLOOKUP(B127,BigMovers!$A$2:$C$226,3,0)),ISNA(VLOOKUP(B127,BigMovers!$A$2:$C$226,3,0))),"",VLOOKUP(B127,BigMovers!$A$2:$C$226,3,0))</f>
        <v/>
      </c>
      <c r="B127" t="s">
        <v>682</v>
      </c>
      <c r="C127" t="s">
        <v>1727</v>
      </c>
      <c r="D127">
        <v>20</v>
      </c>
      <c r="E127" s="4">
        <v>5</v>
      </c>
      <c r="F127" s="4" t="s">
        <v>1967</v>
      </c>
      <c r="G127" s="4"/>
      <c r="H127" s="4"/>
      <c r="I127" s="4" t="s">
        <v>1967</v>
      </c>
      <c r="J127" s="4" t="s">
        <v>1967</v>
      </c>
      <c r="K127" s="4"/>
      <c r="L127" s="4">
        <v>5</v>
      </c>
      <c r="M127" s="4"/>
      <c r="N127" s="4"/>
      <c r="O127" s="4" t="s">
        <v>1967</v>
      </c>
      <c r="P127" s="4"/>
      <c r="Q127" s="4"/>
    </row>
    <row r="128" spans="1:17" x14ac:dyDescent="0.35">
      <c r="A128" s="31" t="str">
        <f>IF(OR(ISBLANK(VLOOKUP(B128,BigMovers!$A$2:$C$226,3,0)),ISNA(VLOOKUP(B128,BigMovers!$A$2:$C$226,3,0))),"",VLOOKUP(B128,BigMovers!$A$2:$C$226,3,0))</f>
        <v/>
      </c>
      <c r="B128" s="6" t="s">
        <v>357</v>
      </c>
      <c r="C128" s="6" t="s">
        <v>1728</v>
      </c>
      <c r="D128" s="6">
        <v>25</v>
      </c>
      <c r="E128" s="6" t="s">
        <v>1967</v>
      </c>
      <c r="F128" s="6"/>
      <c r="G128" s="6"/>
      <c r="H128" s="6" t="s">
        <v>1967</v>
      </c>
      <c r="I128" s="6"/>
      <c r="J128" s="6" t="s">
        <v>1967</v>
      </c>
      <c r="K128" s="6" t="s">
        <v>1967</v>
      </c>
      <c r="L128" s="6"/>
      <c r="M128" s="6"/>
      <c r="N128" s="6"/>
      <c r="O128" s="6"/>
      <c r="P128" s="6">
        <v>20</v>
      </c>
      <c r="Q128" s="6"/>
    </row>
    <row r="129" spans="1:17" x14ac:dyDescent="0.35">
      <c r="A129" s="31" t="str">
        <f>IF(OR(ISBLANK(VLOOKUP(B129,BigMovers!$A$2:$C$226,3,0)),ISNA(VLOOKUP(B129,BigMovers!$A$2:$C$226,3,0))),"",VLOOKUP(B129,BigMovers!$A$2:$C$226,3,0))</f>
        <v/>
      </c>
      <c r="B129" t="s">
        <v>197</v>
      </c>
      <c r="C129" t="s">
        <v>1244</v>
      </c>
      <c r="D129">
        <v>725</v>
      </c>
      <c r="E129" s="4">
        <v>85</v>
      </c>
      <c r="F129" s="4" t="s">
        <v>1967</v>
      </c>
      <c r="G129" s="4" t="s">
        <v>1967</v>
      </c>
      <c r="H129" s="4">
        <v>65</v>
      </c>
      <c r="I129" s="4">
        <v>60</v>
      </c>
      <c r="J129" s="4">
        <v>20</v>
      </c>
      <c r="K129" s="4">
        <v>55</v>
      </c>
      <c r="L129" s="4"/>
      <c r="M129" s="4">
        <v>25</v>
      </c>
      <c r="N129" s="4">
        <v>135</v>
      </c>
      <c r="O129" s="4">
        <v>45</v>
      </c>
      <c r="P129" s="4">
        <v>205</v>
      </c>
      <c r="Q129" s="4"/>
    </row>
    <row r="130" spans="1:17" x14ac:dyDescent="0.35">
      <c r="A130" s="31" t="str">
        <f>IF(OR(ISBLANK(VLOOKUP(B130,BigMovers!$A$2:$C$226,3,0)),ISNA(VLOOKUP(B130,BigMovers!$A$2:$C$226,3,0))),"",VLOOKUP(B130,BigMovers!$A$2:$C$226,3,0))</f>
        <v/>
      </c>
      <c r="B130" s="6" t="s">
        <v>199</v>
      </c>
      <c r="C130" s="6" t="s">
        <v>1245</v>
      </c>
      <c r="D130" s="6">
        <v>55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>
        <v>5</v>
      </c>
      <c r="P130" s="6">
        <v>40</v>
      </c>
      <c r="Q130" s="6"/>
    </row>
    <row r="131" spans="1:17" x14ac:dyDescent="0.35">
      <c r="A131" s="31" t="str">
        <f>IF(OR(ISBLANK(VLOOKUP(B131,BigMovers!$A$2:$C$226,3,0)),ISNA(VLOOKUP(B131,BigMovers!$A$2:$C$226,3,0))),"",VLOOKUP(B131,BigMovers!$A$2:$C$226,3,0))</f>
        <v>x</v>
      </c>
      <c r="B131" t="s">
        <v>201</v>
      </c>
      <c r="C131" t="s">
        <v>1246</v>
      </c>
      <c r="D131">
        <v>360</v>
      </c>
      <c r="E131" s="4"/>
      <c r="F131" s="4"/>
      <c r="G131" s="4"/>
      <c r="H131" s="4"/>
      <c r="I131" s="4"/>
      <c r="J131" s="4"/>
      <c r="K131" s="4"/>
      <c r="L131" s="4">
        <v>335</v>
      </c>
      <c r="M131" s="4"/>
      <c r="N131" s="4"/>
      <c r="O131" s="4"/>
      <c r="P131" s="4"/>
      <c r="Q131" s="4"/>
    </row>
    <row r="132" spans="1:17" x14ac:dyDescent="0.35">
      <c r="A132" s="31" t="str">
        <f>IF(OR(ISBLANK(VLOOKUP(B132,BigMovers!$A$2:$C$226,3,0)),ISNA(VLOOKUP(B132,BigMovers!$A$2:$C$226,3,0))),"",VLOOKUP(B132,BigMovers!$A$2:$C$226,3,0))</f>
        <v/>
      </c>
      <c r="B132" s="6" t="s">
        <v>203</v>
      </c>
      <c r="C132" s="6" t="s">
        <v>1247</v>
      </c>
      <c r="D132" s="6">
        <v>95</v>
      </c>
      <c r="E132" s="6">
        <v>5</v>
      </c>
      <c r="F132" s="6"/>
      <c r="G132" s="6"/>
      <c r="H132" s="6" t="s">
        <v>1967</v>
      </c>
      <c r="I132" s="6"/>
      <c r="J132" s="6"/>
      <c r="K132" s="6" t="s">
        <v>1967</v>
      </c>
      <c r="L132" s="6"/>
      <c r="M132" s="6"/>
      <c r="N132" s="6">
        <v>35</v>
      </c>
      <c r="O132" s="6"/>
      <c r="P132" s="6" t="s">
        <v>1967</v>
      </c>
      <c r="Q132" s="6"/>
    </row>
    <row r="133" spans="1:17" x14ac:dyDescent="0.35">
      <c r="A133" s="31" t="str">
        <f>IF(OR(ISBLANK(VLOOKUP(B133,BigMovers!$A$2:$C$226,3,0)),ISNA(VLOOKUP(B133,BigMovers!$A$2:$C$226,3,0))),"",VLOOKUP(B133,BigMovers!$A$2:$C$226,3,0))</f>
        <v/>
      </c>
      <c r="B133" t="s">
        <v>205</v>
      </c>
      <c r="C133" t="s">
        <v>1729</v>
      </c>
      <c r="D133">
        <v>9635</v>
      </c>
      <c r="E133" s="4">
        <v>4650</v>
      </c>
      <c r="F133" s="4" t="s">
        <v>1967</v>
      </c>
      <c r="G133" s="4" t="s">
        <v>1967</v>
      </c>
      <c r="H133" s="4">
        <v>1910</v>
      </c>
      <c r="I133" s="4"/>
      <c r="J133" s="4" t="s">
        <v>1967</v>
      </c>
      <c r="K133" s="4">
        <v>1610</v>
      </c>
      <c r="L133" s="4"/>
      <c r="M133" s="4">
        <v>1015</v>
      </c>
      <c r="N133" s="4"/>
      <c r="O133" s="4"/>
      <c r="P133" s="4"/>
      <c r="Q133" s="4"/>
    </row>
    <row r="134" spans="1:17" x14ac:dyDescent="0.35">
      <c r="A134" s="31" t="str">
        <f>IF(OR(ISBLANK(VLOOKUP(B134,BigMovers!$A$2:$C$226,3,0)),ISNA(VLOOKUP(B134,BigMovers!$A$2:$C$226,3,0))),"",VLOOKUP(B134,BigMovers!$A$2:$C$226,3,0))</f>
        <v/>
      </c>
      <c r="B134" s="6" t="s">
        <v>207</v>
      </c>
      <c r="C134" s="6" t="s">
        <v>1731</v>
      </c>
      <c r="D134" s="6">
        <v>65</v>
      </c>
      <c r="E134" s="6">
        <v>10</v>
      </c>
      <c r="F134" s="6"/>
      <c r="G134" s="6" t="s">
        <v>1967</v>
      </c>
      <c r="H134" s="6" t="s">
        <v>1967</v>
      </c>
      <c r="I134" s="6" t="s">
        <v>1967</v>
      </c>
      <c r="J134" s="6" t="s">
        <v>1967</v>
      </c>
      <c r="K134" s="6">
        <v>10</v>
      </c>
      <c r="L134" s="6"/>
      <c r="M134" s="6">
        <v>25</v>
      </c>
      <c r="N134" s="6"/>
      <c r="O134" s="6"/>
      <c r="P134" s="6"/>
      <c r="Q134" s="6">
        <v>10</v>
      </c>
    </row>
    <row r="135" spans="1:17" x14ac:dyDescent="0.35">
      <c r="A135" s="31" t="str">
        <f>IF(OR(ISBLANK(VLOOKUP(B135,BigMovers!$A$2:$C$226,3,0)),ISNA(VLOOKUP(B135,BigMovers!$A$2:$C$226,3,0))),"",VLOOKUP(B135,BigMovers!$A$2:$C$226,3,0))</f>
        <v/>
      </c>
      <c r="B135" t="s">
        <v>209</v>
      </c>
      <c r="C135" t="s">
        <v>1253</v>
      </c>
      <c r="D135">
        <v>5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x14ac:dyDescent="0.35">
      <c r="A136" s="31" t="str">
        <f>IF(OR(ISBLANK(VLOOKUP(B136,BigMovers!$A$2:$C$226,3,0)),ISNA(VLOOKUP(B136,BigMovers!$A$2:$C$226,3,0))),"",VLOOKUP(B136,BigMovers!$A$2:$C$226,3,0))</f>
        <v/>
      </c>
      <c r="B136" s="6" t="s">
        <v>210</v>
      </c>
      <c r="C136" s="6" t="s">
        <v>1732</v>
      </c>
      <c r="D136" s="6">
        <v>110</v>
      </c>
      <c r="E136" s="6">
        <v>10</v>
      </c>
      <c r="F136" s="6" t="s">
        <v>1967</v>
      </c>
      <c r="G136" s="6" t="s">
        <v>1967</v>
      </c>
      <c r="H136" s="6" t="s">
        <v>1967</v>
      </c>
      <c r="I136" s="6" t="s">
        <v>1967</v>
      </c>
      <c r="J136" s="6"/>
      <c r="K136" s="6" t="s">
        <v>1967</v>
      </c>
      <c r="L136" s="6"/>
      <c r="M136" s="6"/>
      <c r="N136" s="6">
        <v>100</v>
      </c>
      <c r="O136" s="6"/>
      <c r="P136" s="6"/>
      <c r="Q136" s="6"/>
    </row>
    <row r="137" spans="1:17" x14ac:dyDescent="0.35">
      <c r="A137" s="31" t="str">
        <f>IF(OR(ISBLANK(VLOOKUP(B137,BigMovers!$A$2:$C$226,3,0)),ISNA(VLOOKUP(B137,BigMovers!$A$2:$C$226,3,0))),"",VLOOKUP(B137,BigMovers!$A$2:$C$226,3,0))</f>
        <v/>
      </c>
      <c r="B137" t="s">
        <v>211</v>
      </c>
      <c r="C137" t="s">
        <v>1255</v>
      </c>
      <c r="D137">
        <v>820</v>
      </c>
      <c r="E137" s="4"/>
      <c r="F137" s="4"/>
      <c r="G137" s="4"/>
      <c r="H137" s="4"/>
      <c r="I137" s="4"/>
      <c r="J137" s="4"/>
      <c r="K137" s="4"/>
      <c r="L137" s="4"/>
      <c r="M137" s="4"/>
      <c r="N137" s="4">
        <v>780</v>
      </c>
      <c r="O137" s="4"/>
      <c r="P137" s="4"/>
      <c r="Q137" s="4"/>
    </row>
    <row r="138" spans="1:17" x14ac:dyDescent="0.35">
      <c r="A138" s="159" t="str">
        <f>IF(OR(ISBLANK(VLOOKUP(B138,BigMovers!$A$2:$C$226,3,0)),ISNA(VLOOKUP(B138,BigMovers!$A$2:$C$226,3,0))),"",VLOOKUP(B138,BigMovers!$A$2:$C$226,3,0))</f>
        <v>x</v>
      </c>
      <c r="B138" s="6" t="s">
        <v>213</v>
      </c>
      <c r="C138" s="6" t="s">
        <v>1256</v>
      </c>
      <c r="D138" s="6">
        <v>5</v>
      </c>
      <c r="E138" s="6"/>
      <c r="F138" s="6"/>
      <c r="G138" s="6"/>
      <c r="H138" s="6"/>
      <c r="I138" s="6"/>
      <c r="J138" s="6"/>
      <c r="K138" s="6"/>
      <c r="L138" s="6"/>
      <c r="M138" s="6"/>
      <c r="N138" s="6">
        <v>5</v>
      </c>
      <c r="O138" s="6"/>
      <c r="P138" s="6"/>
      <c r="Q138" s="6"/>
    </row>
    <row r="139" spans="1:17" x14ac:dyDescent="0.35">
      <c r="A139" s="31" t="str">
        <f>IF(OR(ISBLANK(VLOOKUP(B139,BigMovers!$A$2:$C$226,3,0)),ISNA(VLOOKUP(B139,BigMovers!$A$2:$C$226,3,0))),"",VLOOKUP(B139,BigMovers!$A$2:$C$226,3,0))</f>
        <v>x</v>
      </c>
      <c r="B139" t="s">
        <v>215</v>
      </c>
      <c r="C139" t="s">
        <v>1257</v>
      </c>
      <c r="D139">
        <v>100</v>
      </c>
      <c r="E139" s="4"/>
      <c r="F139" s="4"/>
      <c r="G139" s="4"/>
      <c r="H139" s="4"/>
      <c r="I139" s="4"/>
      <c r="J139" s="4"/>
      <c r="K139" s="4"/>
      <c r="L139" s="4"/>
      <c r="M139" s="4"/>
      <c r="N139" s="4">
        <v>100</v>
      </c>
      <c r="O139" s="4"/>
      <c r="P139" s="4"/>
      <c r="Q139" s="4"/>
    </row>
    <row r="140" spans="1:17" x14ac:dyDescent="0.35">
      <c r="A140" s="31" t="str">
        <f>IF(OR(ISBLANK(VLOOKUP(B140,BigMovers!$A$2:$C$226,3,0)),ISNA(VLOOKUP(B140,BigMovers!$A$2:$C$226,3,0))),"",VLOOKUP(B140,BigMovers!$A$2:$C$226,3,0))</f>
        <v/>
      </c>
      <c r="B140" s="6" t="s">
        <v>217</v>
      </c>
      <c r="C140" s="6" t="s">
        <v>1260</v>
      </c>
      <c r="D140" s="6">
        <v>25</v>
      </c>
      <c r="E140" s="6"/>
      <c r="F140" s="6"/>
      <c r="G140" s="6"/>
      <c r="H140" s="6"/>
      <c r="I140" s="6"/>
      <c r="J140" s="6"/>
      <c r="K140" s="6"/>
      <c r="L140" s="6">
        <v>15</v>
      </c>
      <c r="M140" s="6">
        <v>10</v>
      </c>
      <c r="N140" s="6"/>
      <c r="O140" s="6"/>
      <c r="P140" s="6"/>
      <c r="Q140" s="6"/>
    </row>
    <row r="141" spans="1:17" x14ac:dyDescent="0.35">
      <c r="A141" s="2" t="str">
        <f>IF(OR(ISBLANK(VLOOKUP(B141,BigMovers!$A$2:$C$226,3,0)),ISNA(VLOOKUP(B141,BigMovers!$A$2:$C$226,3,0))),"",VLOOKUP(B141,BigMovers!$A$2:$C$226,3,0))</f>
        <v/>
      </c>
      <c r="B141" s="2" t="s">
        <v>219</v>
      </c>
      <c r="C141" s="2" t="s">
        <v>1952</v>
      </c>
      <c r="D141" s="3">
        <v>30445</v>
      </c>
      <c r="E141" s="20"/>
      <c r="F141" s="20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3"/>
    </row>
    <row r="142" spans="1:17" x14ac:dyDescent="0.35">
      <c r="A142" s="69" t="str">
        <f>IF(OR(ISBLANK(VLOOKUP(B142,BigMovers!$A$2:$C$226,3,0)),ISNA(VLOOKUP(B142,BigMovers!$A$2:$C$226,3,0))),"",VLOOKUP(B142,BigMovers!$A$2:$C$226,3,0))</f>
        <v>x</v>
      </c>
      <c r="B142" s="4" t="s">
        <v>222</v>
      </c>
      <c r="C142" s="4" t="s">
        <v>1742</v>
      </c>
      <c r="D142" s="4">
        <v>120</v>
      </c>
      <c r="E142" s="4">
        <v>10</v>
      </c>
      <c r="F142" s="4"/>
      <c r="G142" s="4" t="s">
        <v>1967</v>
      </c>
      <c r="H142" s="4" t="s">
        <v>1967</v>
      </c>
      <c r="I142" s="4" t="s">
        <v>1967</v>
      </c>
      <c r="J142" s="4" t="s">
        <v>1967</v>
      </c>
      <c r="K142" s="4" t="s">
        <v>1967</v>
      </c>
      <c r="L142" s="4">
        <v>35</v>
      </c>
      <c r="M142" s="4">
        <v>55</v>
      </c>
      <c r="N142" s="4">
        <v>10</v>
      </c>
      <c r="O142" s="4"/>
      <c r="P142" s="4"/>
      <c r="Q142" s="4"/>
    </row>
    <row r="143" spans="1:17" x14ac:dyDescent="0.35">
      <c r="A143" s="69" t="str">
        <f>IF(OR(ISBLANK(VLOOKUP(B143,BigMovers!$A$2:$C$226,3,0)),ISNA(VLOOKUP(B143,BigMovers!$A$2:$C$226,3,0))),"",VLOOKUP(B143,BigMovers!$A$2:$C$226,3,0))</f>
        <v/>
      </c>
      <c r="B143" s="6" t="s">
        <v>224</v>
      </c>
      <c r="C143" s="6" t="s">
        <v>1743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 t="s">
        <v>1967</v>
      </c>
      <c r="O143" s="6"/>
      <c r="P143" s="6"/>
      <c r="Q143" s="6"/>
    </row>
    <row r="144" spans="1:17" x14ac:dyDescent="0.35">
      <c r="A144" s="69" t="str">
        <f>IF(OR(ISBLANK(VLOOKUP(B144,BigMovers!$A$2:$C$226,3,0)),ISNA(VLOOKUP(B144,BigMovers!$A$2:$C$226,3,0))),"",VLOOKUP(B144,BigMovers!$A$2:$C$226,3,0))</f>
        <v>x</v>
      </c>
      <c r="B144" s="4" t="s">
        <v>226</v>
      </c>
      <c r="C144" s="4" t="s">
        <v>1272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x14ac:dyDescent="0.35">
      <c r="A145" s="69" t="str">
        <f>IF(OR(ISBLANK(VLOOKUP(B145,BigMovers!$A$2:$C$226,3,0)),ISNA(VLOOKUP(B145,BigMovers!$A$2:$C$226,3,0))),"",VLOOKUP(B145,BigMovers!$A$2:$C$226,3,0))</f>
        <v>x</v>
      </c>
      <c r="B145" s="6" t="s">
        <v>705</v>
      </c>
      <c r="C145" s="6" t="s">
        <v>1744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35">
      <c r="A146" s="69" t="str">
        <f>IF(OR(ISBLANK(VLOOKUP(B146,BigMovers!$A$2:$C$226,3,0)),ISNA(VLOOKUP(B146,BigMovers!$A$2:$C$226,3,0))),"",VLOOKUP(B146,BigMovers!$A$2:$C$226,3,0))</f>
        <v>x</v>
      </c>
      <c r="B146" s="4" t="s">
        <v>228</v>
      </c>
      <c r="C146" s="4" t="s">
        <v>1745</v>
      </c>
      <c r="D146" s="4">
        <v>45</v>
      </c>
      <c r="E146" s="4">
        <v>15</v>
      </c>
      <c r="F146" s="4" t="s">
        <v>1967</v>
      </c>
      <c r="G146" s="4" t="s">
        <v>1967</v>
      </c>
      <c r="H146" s="4">
        <v>5</v>
      </c>
      <c r="I146" s="4" t="s">
        <v>1967</v>
      </c>
      <c r="J146" s="4" t="s">
        <v>1967</v>
      </c>
      <c r="K146" s="4"/>
      <c r="L146" s="4">
        <v>15</v>
      </c>
      <c r="M146" s="4">
        <v>10</v>
      </c>
      <c r="N146" s="4" t="s">
        <v>1967</v>
      </c>
      <c r="O146" s="4"/>
      <c r="P146" s="4"/>
      <c r="Q146" s="4"/>
    </row>
    <row r="147" spans="1:17" x14ac:dyDescent="0.35">
      <c r="A147" s="69" t="str">
        <f>IF(OR(ISBLANK(VLOOKUP(B147,BigMovers!$A$2:$C$226,3,0)),ISNA(VLOOKUP(B147,BigMovers!$A$2:$C$226,3,0))),"",VLOOKUP(B147,BigMovers!$A$2:$C$226,3,0))</f>
        <v/>
      </c>
      <c r="B147" s="6" t="s">
        <v>706</v>
      </c>
      <c r="C147" s="6" t="s">
        <v>1276</v>
      </c>
      <c r="D147" s="6">
        <v>10</v>
      </c>
      <c r="E147" s="6"/>
      <c r="F147" s="6"/>
      <c r="G147" s="6"/>
      <c r="H147" s="6"/>
      <c r="I147" s="6"/>
      <c r="J147" s="6"/>
      <c r="K147" s="6"/>
      <c r="L147" s="6"/>
      <c r="M147" s="6">
        <v>10</v>
      </c>
      <c r="N147" s="6"/>
      <c r="O147" s="6"/>
      <c r="P147" s="6"/>
      <c r="Q147" s="6"/>
    </row>
    <row r="148" spans="1:17" x14ac:dyDescent="0.35">
      <c r="A148" s="69" t="str">
        <f>IF(OR(ISBLANK(VLOOKUP(B148,BigMovers!$A$2:$C$226,3,0)),ISNA(VLOOKUP(B148,BigMovers!$A$2:$C$226,3,0))),"",VLOOKUP(B148,BigMovers!$A$2:$C$226,3,0))</f>
        <v/>
      </c>
      <c r="B148" s="4" t="s">
        <v>713</v>
      </c>
      <c r="C148" s="4" t="s">
        <v>1281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x14ac:dyDescent="0.35">
      <c r="A149" s="69" t="str">
        <f>IF(OR(ISBLANK(VLOOKUP(B149,BigMovers!$A$2:$C$226,3,0)),ISNA(VLOOKUP(B149,BigMovers!$A$2:$C$226,3,0))),"",VLOOKUP(B149,BigMovers!$A$2:$C$226,3,0))</f>
        <v/>
      </c>
      <c r="B149" s="6" t="s">
        <v>230</v>
      </c>
      <c r="C149" s="6" t="s">
        <v>1753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35">
      <c r="A150" s="69" t="str">
        <f>IF(OR(ISBLANK(VLOOKUP(B150,BigMovers!$A$2:$C$226,3,0)),ISNA(VLOOKUP(B150,BigMovers!$A$2:$C$226,3,0))),"",VLOOKUP(B150,BigMovers!$A$2:$C$226,3,0))</f>
        <v>x</v>
      </c>
      <c r="B150" s="4" t="s">
        <v>232</v>
      </c>
      <c r="C150" s="4" t="s">
        <v>1754</v>
      </c>
      <c r="D150" s="4">
        <v>60</v>
      </c>
      <c r="E150" s="4">
        <v>15</v>
      </c>
      <c r="F150" s="4"/>
      <c r="G150" s="4"/>
      <c r="H150" s="4"/>
      <c r="I150" s="4"/>
      <c r="J150" s="4"/>
      <c r="K150" s="4" t="s">
        <v>1967</v>
      </c>
      <c r="L150" s="4"/>
      <c r="M150" s="4">
        <v>45</v>
      </c>
      <c r="N150" s="4"/>
      <c r="O150" s="4"/>
      <c r="P150" s="4"/>
      <c r="Q150" s="4"/>
    </row>
    <row r="151" spans="1:17" x14ac:dyDescent="0.35">
      <c r="A151" s="69" t="str">
        <f>IF(OR(ISBLANK(VLOOKUP(B151,BigMovers!$A$2:$C$226,3,0)),ISNA(VLOOKUP(B151,BigMovers!$A$2:$C$226,3,0))),"",VLOOKUP(B151,BigMovers!$A$2:$C$226,3,0))</f>
        <v/>
      </c>
      <c r="B151" s="6" t="s">
        <v>300</v>
      </c>
      <c r="C151" s="6" t="s">
        <v>1762</v>
      </c>
      <c r="D151" s="6">
        <v>10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35">
      <c r="A152" s="69" t="str">
        <f>IF(OR(ISBLANK(VLOOKUP(B152,BigMovers!$A$2:$C$226,3,0)),ISNA(VLOOKUP(B152,BigMovers!$A$2:$C$226,3,0))),"",VLOOKUP(B152,BigMovers!$A$2:$C$226,3,0))</f>
        <v/>
      </c>
      <c r="B152" s="4" t="s">
        <v>755</v>
      </c>
      <c r="C152" s="4" t="s">
        <v>1776</v>
      </c>
      <c r="D152" s="4">
        <v>5</v>
      </c>
      <c r="E152" s="4"/>
      <c r="F152" s="4" t="s">
        <v>1967</v>
      </c>
      <c r="G152" s="4" t="s">
        <v>1967</v>
      </c>
      <c r="H152" s="4"/>
      <c r="I152" s="4" t="s">
        <v>1967</v>
      </c>
      <c r="J152" s="4"/>
      <c r="K152" s="4"/>
      <c r="L152" s="4"/>
      <c r="M152" s="4"/>
      <c r="N152" s="4"/>
      <c r="O152" s="4"/>
      <c r="P152" s="4"/>
      <c r="Q152" s="4"/>
    </row>
    <row r="153" spans="1:17" x14ac:dyDescent="0.35">
      <c r="A153" s="69" t="str">
        <f>IF(OR(ISBLANK(VLOOKUP(B153,BigMovers!$A$2:$C$226,3,0)),ISNA(VLOOKUP(B153,BigMovers!$A$2:$C$226,3,0))),"",VLOOKUP(B153,BigMovers!$A$2:$C$226,3,0))</f>
        <v/>
      </c>
      <c r="B153" s="6" t="s">
        <v>764</v>
      </c>
      <c r="C153" s="6" t="s">
        <v>1779</v>
      </c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35">
      <c r="A154" s="69" t="str">
        <f>IF(OR(ISBLANK(VLOOKUP(B154,BigMovers!$A$2:$C$226,3,0)),ISNA(VLOOKUP(B154,BigMovers!$A$2:$C$226,3,0))),"",VLOOKUP(B154,BigMovers!$A$2:$C$226,3,0))</f>
        <v/>
      </c>
      <c r="B154" s="4" t="s">
        <v>236</v>
      </c>
      <c r="C154" s="4" t="s">
        <v>1326</v>
      </c>
      <c r="D154" s="4">
        <v>5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>
        <v>5</v>
      </c>
    </row>
    <row r="155" spans="1:17" x14ac:dyDescent="0.35">
      <c r="A155" s="69" t="str">
        <f>IF(OR(ISBLANK(VLOOKUP(B155,BigMovers!$A$2:$C$226,3,0)),ISNA(VLOOKUP(B155,BigMovers!$A$2:$C$226,3,0))),"",VLOOKUP(B155,BigMovers!$A$2:$C$226,3,0))</f>
        <v/>
      </c>
      <c r="B155" s="6" t="s">
        <v>770</v>
      </c>
      <c r="C155" s="6" t="s">
        <v>1784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35">
      <c r="A156" s="69" t="str">
        <f>IF(OR(ISBLANK(VLOOKUP(B156,BigMovers!$A$2:$C$226,3,0)),ISNA(VLOOKUP(B156,BigMovers!$A$2:$C$226,3,0))),"",VLOOKUP(B156,BigMovers!$A$2:$C$226,3,0))</f>
        <v/>
      </c>
      <c r="B156" s="4" t="s">
        <v>780</v>
      </c>
      <c r="C156" s="4" t="s">
        <v>1335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x14ac:dyDescent="0.35">
      <c r="A157" s="69" t="str">
        <f>IF(OR(ISBLANK(VLOOKUP(B157,BigMovers!$A$2:$C$226,3,0)),ISNA(VLOOKUP(B157,BigMovers!$A$2:$C$226,3,0))),"",VLOOKUP(B157,BigMovers!$A$2:$C$226,3,0))</f>
        <v/>
      </c>
      <c r="B157" s="6" t="s">
        <v>783</v>
      </c>
      <c r="C157" s="6" t="s">
        <v>1337</v>
      </c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35">
      <c r="A158" s="69" t="str">
        <f>IF(OR(ISBLANK(VLOOKUP(B158,BigMovers!$A$2:$C$226,3,0)),ISNA(VLOOKUP(B158,BigMovers!$A$2:$C$226,3,0))),"",VLOOKUP(B158,BigMovers!$A$2:$C$226,3,0))</f>
        <v/>
      </c>
      <c r="B158" s="4" t="s">
        <v>238</v>
      </c>
      <c r="C158" s="4" t="s">
        <v>2021</v>
      </c>
      <c r="D158" s="4">
        <v>22215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>
        <v>22215</v>
      </c>
    </row>
    <row r="159" spans="1:17" x14ac:dyDescent="0.35">
      <c r="A159" s="69" t="str">
        <f>IF(OR(ISBLANK(VLOOKUP(B159,BigMovers!$A$2:$C$226,3,0)),ISNA(VLOOKUP(B159,BigMovers!$A$2:$C$226,3,0))),"",VLOOKUP(B159,BigMovers!$A$2:$C$226,3,0))</f>
        <v/>
      </c>
      <c r="B159" s="6" t="s">
        <v>240</v>
      </c>
      <c r="C159" s="6" t="s">
        <v>1788</v>
      </c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35">
      <c r="A160" s="69" t="str">
        <f>IF(OR(ISBLANK(VLOOKUP(B160,BigMovers!$A$2:$C$226,3,0)),ISNA(VLOOKUP(B160,BigMovers!$A$2:$C$226,3,0))),"",VLOOKUP(B160,BigMovers!$A$2:$C$226,3,0))</f>
        <v>x</v>
      </c>
      <c r="B160" s="4" t="s">
        <v>242</v>
      </c>
      <c r="C160" s="4" t="s">
        <v>1345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x14ac:dyDescent="0.35">
      <c r="A161" s="69" t="str">
        <f>IF(OR(ISBLANK(VLOOKUP(B161,BigMovers!$A$2:$C$226,3,0)),ISNA(VLOOKUP(B161,BigMovers!$A$2:$C$226,3,0))),"",VLOOKUP(B161,BigMovers!$A$2:$C$226,3,0))</f>
        <v/>
      </c>
      <c r="B161" s="6" t="s">
        <v>794</v>
      </c>
      <c r="C161" s="6" t="s">
        <v>1346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x14ac:dyDescent="0.35">
      <c r="A162" s="69" t="str">
        <f>IF(OR(ISBLANK(VLOOKUP(B162,BigMovers!$A$2:$C$226,3,0)),ISNA(VLOOKUP(B162,BigMovers!$A$2:$C$226,3,0))),"",VLOOKUP(B162,BigMovers!$A$2:$C$226,3,0))</f>
        <v/>
      </c>
      <c r="B162" s="4" t="s">
        <v>244</v>
      </c>
      <c r="C162" s="4" t="s">
        <v>1347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x14ac:dyDescent="0.35">
      <c r="A163" s="69" t="str">
        <f>IF(OR(ISBLANK(VLOOKUP(B163,BigMovers!$A$2:$C$226,3,0)),ISNA(VLOOKUP(B163,BigMovers!$A$2:$C$226,3,0))),"",VLOOKUP(B163,BigMovers!$A$2:$C$226,3,0))</f>
        <v/>
      </c>
      <c r="B163" s="6" t="s">
        <v>363</v>
      </c>
      <c r="C163" s="6" t="s">
        <v>1790</v>
      </c>
      <c r="D163" s="6">
        <v>25</v>
      </c>
      <c r="E163" s="6">
        <v>15</v>
      </c>
      <c r="F163" s="6"/>
      <c r="G163" s="6"/>
      <c r="H163" s="6" t="s">
        <v>1967</v>
      </c>
      <c r="I163" s="6"/>
      <c r="J163" s="6"/>
      <c r="K163" s="6">
        <v>5</v>
      </c>
      <c r="L163" s="6"/>
      <c r="M163" s="6"/>
      <c r="N163" s="6"/>
      <c r="O163" s="6"/>
      <c r="P163" s="6"/>
      <c r="Q163" s="6"/>
    </row>
    <row r="164" spans="1:17" x14ac:dyDescent="0.35">
      <c r="A164" s="69" t="str">
        <f>IF(OR(ISBLANK(VLOOKUP(B164,BigMovers!$A$2:$C$226,3,0)),ISNA(VLOOKUP(B164,BigMovers!$A$2:$C$226,3,0))),"",VLOOKUP(B164,BigMovers!$A$2:$C$226,3,0))</f>
        <v/>
      </c>
      <c r="B164" s="4" t="s">
        <v>364</v>
      </c>
      <c r="C164" s="4" t="s">
        <v>1791</v>
      </c>
      <c r="D164" s="4">
        <v>60</v>
      </c>
      <c r="E164" s="4"/>
      <c r="F164" s="4"/>
      <c r="G164" s="4"/>
      <c r="H164" s="4" t="s">
        <v>1967</v>
      </c>
      <c r="I164" s="4"/>
      <c r="J164" s="4"/>
      <c r="K164" s="4"/>
      <c r="L164" s="4">
        <v>30</v>
      </c>
      <c r="M164" s="4">
        <v>25</v>
      </c>
      <c r="N164" s="4"/>
      <c r="O164" s="4"/>
      <c r="P164" s="4"/>
      <c r="Q164" s="4"/>
    </row>
    <row r="165" spans="1:17" x14ac:dyDescent="0.35">
      <c r="A165" s="69" t="str">
        <f>IF(OR(ISBLANK(VLOOKUP(B165,BigMovers!$A$2:$C$226,3,0)),ISNA(VLOOKUP(B165,BigMovers!$A$2:$C$226,3,0))),"",VLOOKUP(B165,BigMovers!$A$2:$C$226,3,0))</f>
        <v>x</v>
      </c>
      <c r="B165" s="6" t="s">
        <v>248</v>
      </c>
      <c r="C165" s="6" t="s">
        <v>1793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x14ac:dyDescent="0.35">
      <c r="A166" s="69" t="str">
        <f>IF(OR(ISBLANK(VLOOKUP(B166,BigMovers!$A$2:$C$226,3,0)),ISNA(VLOOKUP(B166,BigMovers!$A$2:$C$226,3,0))),"",VLOOKUP(B166,BigMovers!$A$2:$C$226,3,0))</f>
        <v/>
      </c>
      <c r="B166" s="4" t="s">
        <v>252</v>
      </c>
      <c r="C166" s="4" t="s">
        <v>1844</v>
      </c>
      <c r="D166" s="4">
        <v>7870</v>
      </c>
      <c r="E166" s="4"/>
      <c r="F166" s="4"/>
      <c r="G166" s="4"/>
      <c r="H166" s="4"/>
      <c r="I166" s="4"/>
      <c r="J166" s="4"/>
      <c r="K166" s="4"/>
      <c r="L166" s="4"/>
      <c r="M166" s="4">
        <v>7795</v>
      </c>
      <c r="N166" s="4"/>
      <c r="O166" s="4" t="s">
        <v>1967</v>
      </c>
      <c r="P166" s="4"/>
      <c r="Q166" s="4" t="s">
        <v>1967</v>
      </c>
    </row>
    <row r="167" spans="1:17" x14ac:dyDescent="0.35">
      <c r="A167" s="69" t="str">
        <f>IF(OR(ISBLANK(VLOOKUP(B167,BigMovers!$A$2:$C$226,3,0)),ISNA(VLOOKUP(B167,BigMovers!$A$2:$C$226,3,0))),"",VLOOKUP(B167,BigMovers!$A$2:$C$226,3,0))</f>
        <v/>
      </c>
      <c r="B167" s="6" t="s">
        <v>859</v>
      </c>
      <c r="C167" s="6" t="s">
        <v>1847</v>
      </c>
      <c r="D167" s="6">
        <v>20</v>
      </c>
      <c r="E167" s="6"/>
      <c r="F167" s="6"/>
      <c r="G167" s="6"/>
      <c r="H167" s="6"/>
      <c r="I167" s="6"/>
      <c r="J167" s="6"/>
      <c r="K167" s="6"/>
      <c r="L167" s="6"/>
      <c r="M167" s="6">
        <v>5</v>
      </c>
      <c r="N167" s="6"/>
      <c r="O167" s="6"/>
      <c r="P167" s="6"/>
      <c r="Q167" s="6">
        <v>10</v>
      </c>
    </row>
    <row r="168" spans="1:17" x14ac:dyDescent="0.35">
      <c r="A168" s="2" t="str">
        <f>IF(OR(ISBLANK(VLOOKUP(B168,BigMovers!$A$2:$C$226,3,0)),ISNA(VLOOKUP(B168,BigMovers!$A$2:$C$226,3,0))),"",VLOOKUP(B168,BigMovers!$A$2:$C$226,3,0))</f>
        <v/>
      </c>
      <c r="B168" s="2" t="s">
        <v>253</v>
      </c>
      <c r="C168" s="2" t="s">
        <v>254</v>
      </c>
      <c r="D168" s="3">
        <v>155</v>
      </c>
      <c r="E168" s="20"/>
      <c r="F168" s="20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3"/>
    </row>
    <row r="169" spans="1:17" x14ac:dyDescent="0.35">
      <c r="A169" s="69" t="str">
        <f>IF(OR(ISBLANK(VLOOKUP(B169,BigMovers!$A$2:$C$226,3,0)),ISNA(VLOOKUP(B169,BigMovers!$A$2:$C$226,3,0))),"",VLOOKUP(B169,BigMovers!$A$2:$C$226,3,0))</f>
        <v/>
      </c>
      <c r="B169" s="4" t="s">
        <v>366</v>
      </c>
      <c r="C169" s="4" t="s">
        <v>1856</v>
      </c>
      <c r="D169" s="4">
        <v>80</v>
      </c>
      <c r="E169" s="4">
        <v>15</v>
      </c>
      <c r="F169" s="4" t="s">
        <v>1967</v>
      </c>
      <c r="G169" s="4" t="s">
        <v>1967</v>
      </c>
      <c r="H169" s="4"/>
      <c r="I169" s="4"/>
      <c r="J169" s="4"/>
      <c r="K169" s="4"/>
      <c r="L169" s="4">
        <v>60</v>
      </c>
      <c r="M169" s="4"/>
      <c r="N169" s="4" t="s">
        <v>1967</v>
      </c>
      <c r="O169" s="4"/>
      <c r="P169" s="4"/>
      <c r="Q169" s="4"/>
    </row>
    <row r="170" spans="1:17" x14ac:dyDescent="0.35">
      <c r="A170" s="69" t="str">
        <f>IF(OR(ISBLANK(VLOOKUP(B170,BigMovers!$A$2:$C$226,3,0)),ISNA(VLOOKUP(B170,BigMovers!$A$2:$C$226,3,0))),"",VLOOKUP(B170,BigMovers!$A$2:$C$226,3,0))</f>
        <v/>
      </c>
      <c r="B170" s="6" t="s">
        <v>255</v>
      </c>
      <c r="C170" s="6" t="s">
        <v>1424</v>
      </c>
      <c r="D170" s="6">
        <v>75</v>
      </c>
      <c r="E170" s="6" t="s">
        <v>1967</v>
      </c>
      <c r="F170" s="6" t="s">
        <v>1967</v>
      </c>
      <c r="G170" s="6"/>
      <c r="H170" s="6"/>
      <c r="I170" s="6"/>
      <c r="J170" s="6"/>
      <c r="K170" s="6" t="s">
        <v>1967</v>
      </c>
      <c r="L170" s="6">
        <v>60</v>
      </c>
      <c r="M170" s="6"/>
      <c r="N170" s="6" t="s">
        <v>1967</v>
      </c>
      <c r="O170" s="6"/>
      <c r="P170" s="6" t="s">
        <v>1967</v>
      </c>
      <c r="Q170" s="6"/>
    </row>
    <row r="171" spans="1:17" x14ac:dyDescent="0.35">
      <c r="A171" s="2" t="str">
        <f>IF(OR(ISBLANK(VLOOKUP(B171,BigMovers!$A$2:$C$226,3,0)),ISNA(VLOOKUP(B171,BigMovers!$A$2:$C$226,3,0))),"",VLOOKUP(B171,BigMovers!$A$2:$C$226,3,0))</f>
        <v/>
      </c>
      <c r="B171" s="2" t="s">
        <v>257</v>
      </c>
      <c r="C171" s="2" t="s">
        <v>1953</v>
      </c>
      <c r="D171" s="3">
        <v>4945</v>
      </c>
      <c r="E171" s="20"/>
      <c r="F171" s="20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3"/>
    </row>
    <row r="172" spans="1:17" x14ac:dyDescent="0.35">
      <c r="A172" s="69" t="str">
        <f>IF(OR(ISBLANK(VLOOKUP(B172,BigMovers!$A$2:$C$226,3,0)),ISNA(VLOOKUP(B172,BigMovers!$A$2:$C$226,3,0))),"",VLOOKUP(B172,BigMovers!$A$2:$C$226,3,0))</f>
        <v/>
      </c>
      <c r="B172" s="4" t="s">
        <v>877</v>
      </c>
      <c r="C172" s="4" t="s">
        <v>1427</v>
      </c>
      <c r="D172" s="4">
        <v>1775</v>
      </c>
      <c r="E172" s="4">
        <v>1070</v>
      </c>
      <c r="F172" s="4"/>
      <c r="G172" s="4">
        <v>65</v>
      </c>
      <c r="H172" s="4">
        <v>60</v>
      </c>
      <c r="I172" s="4">
        <v>45</v>
      </c>
      <c r="J172" s="4">
        <v>70</v>
      </c>
      <c r="K172" s="4">
        <v>420</v>
      </c>
      <c r="L172" s="4"/>
      <c r="M172" s="4"/>
      <c r="N172" s="4"/>
      <c r="O172" s="4"/>
      <c r="P172" s="4"/>
      <c r="Q172" s="4"/>
    </row>
    <row r="173" spans="1:17" x14ac:dyDescent="0.35">
      <c r="A173" s="69" t="str">
        <f>IF(OR(ISBLANK(VLOOKUP(B173,BigMovers!$A$2:$C$226,3,0)),ISNA(VLOOKUP(B173,BigMovers!$A$2:$C$226,3,0))),"",VLOOKUP(B173,BigMovers!$A$2:$C$226,3,0))</f>
        <v/>
      </c>
      <c r="B173" s="6" t="s">
        <v>879</v>
      </c>
      <c r="C173" s="6" t="s">
        <v>1429</v>
      </c>
      <c r="D173" s="6">
        <v>395</v>
      </c>
      <c r="E173" s="6">
        <v>160</v>
      </c>
      <c r="F173" s="6"/>
      <c r="G173" s="6">
        <v>15</v>
      </c>
      <c r="H173" s="6">
        <v>160</v>
      </c>
      <c r="I173" s="6" t="s">
        <v>1967</v>
      </c>
      <c r="J173" s="6"/>
      <c r="K173" s="6">
        <v>55</v>
      </c>
      <c r="L173" s="6"/>
      <c r="M173" s="6"/>
      <c r="N173" s="6"/>
      <c r="O173" s="6"/>
      <c r="P173" s="6"/>
      <c r="Q173" s="6"/>
    </row>
    <row r="174" spans="1:17" x14ac:dyDescent="0.35">
      <c r="A174" s="69" t="str">
        <f>IF(OR(ISBLANK(VLOOKUP(B174,BigMovers!$A$2:$C$226,3,0)),ISNA(VLOOKUP(B174,BigMovers!$A$2:$C$226,3,0))),"",VLOOKUP(B174,BigMovers!$A$2:$C$226,3,0))</f>
        <v/>
      </c>
      <c r="B174" s="4" t="s">
        <v>882</v>
      </c>
      <c r="C174" s="4" t="s">
        <v>1860</v>
      </c>
      <c r="D174" s="4">
        <v>15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>
        <v>15</v>
      </c>
    </row>
    <row r="175" spans="1:17" x14ac:dyDescent="0.35">
      <c r="A175" s="69" t="str">
        <f>IF(OR(ISBLANK(VLOOKUP(B175,BigMovers!$A$2:$C$226,3,0)),ISNA(VLOOKUP(B175,BigMovers!$A$2:$C$226,3,0))),"",VLOOKUP(B175,BigMovers!$A$2:$C$226,3,0))</f>
        <v/>
      </c>
      <c r="B175" s="6" t="s">
        <v>884</v>
      </c>
      <c r="C175" s="6" t="s">
        <v>1862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x14ac:dyDescent="0.35">
      <c r="A176" s="69" t="str">
        <f>IF(OR(ISBLANK(VLOOKUP(B176,BigMovers!$A$2:$C$226,3,0)),ISNA(VLOOKUP(B176,BigMovers!$A$2:$C$226,3,0))),"",VLOOKUP(B176,BigMovers!$A$2:$C$226,3,0))</f>
        <v/>
      </c>
      <c r="B176" s="4" t="s">
        <v>885</v>
      </c>
      <c r="C176" s="4" t="s">
        <v>1863</v>
      </c>
      <c r="D176" s="4">
        <v>1030</v>
      </c>
      <c r="E176" s="4"/>
      <c r="F176" s="4"/>
      <c r="G176" s="4"/>
      <c r="H176" s="4"/>
      <c r="I176" s="4"/>
      <c r="J176" s="4"/>
      <c r="K176" s="4"/>
      <c r="L176" s="4"/>
      <c r="M176" s="4">
        <v>1020</v>
      </c>
      <c r="N176" s="4"/>
      <c r="O176" s="4"/>
      <c r="P176" s="4"/>
      <c r="Q176" s="4"/>
    </row>
    <row r="177" spans="1:17" x14ac:dyDescent="0.35">
      <c r="A177" s="69" t="str">
        <f>IF(OR(ISBLANK(VLOOKUP(B177,BigMovers!$A$2:$C$226,3,0)),ISNA(VLOOKUP(B177,BigMovers!$A$2:$C$226,3,0))),"",VLOOKUP(B177,BigMovers!$A$2:$C$226,3,0))</f>
        <v/>
      </c>
      <c r="B177" s="6" t="s">
        <v>886</v>
      </c>
      <c r="C177" s="6" t="s">
        <v>1436</v>
      </c>
      <c r="D177" s="6">
        <v>765</v>
      </c>
      <c r="E177" s="6">
        <v>280</v>
      </c>
      <c r="F177" s="6" t="s">
        <v>1967</v>
      </c>
      <c r="G177" s="6" t="s">
        <v>1967</v>
      </c>
      <c r="H177" s="6">
        <v>225</v>
      </c>
      <c r="I177" s="6" t="s">
        <v>1967</v>
      </c>
      <c r="J177" s="6"/>
      <c r="K177" s="6">
        <v>80</v>
      </c>
      <c r="L177" s="6">
        <v>155</v>
      </c>
      <c r="M177" s="6"/>
      <c r="N177" s="6"/>
      <c r="O177" s="6"/>
      <c r="P177" s="6"/>
      <c r="Q177" s="6"/>
    </row>
    <row r="178" spans="1:17" x14ac:dyDescent="0.35">
      <c r="A178" s="69" t="str">
        <f>IF(OR(ISBLANK(VLOOKUP(B178,BigMovers!$A$2:$C$226,3,0)),ISNA(VLOOKUP(B178,BigMovers!$A$2:$C$226,3,0))),"",VLOOKUP(B178,BigMovers!$A$2:$C$226,3,0))</f>
        <v>x</v>
      </c>
      <c r="B178" s="4" t="s">
        <v>887</v>
      </c>
      <c r="C178" s="4" t="s">
        <v>1437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x14ac:dyDescent="0.35">
      <c r="A179" s="69" t="str">
        <f>IF(OR(ISBLANK(VLOOKUP(B179,BigMovers!$A$2:$C$226,3,0)),ISNA(VLOOKUP(B179,BigMovers!$A$2:$C$226,3,0))),"",VLOOKUP(B179,BigMovers!$A$2:$C$226,3,0))</f>
        <v/>
      </c>
      <c r="B179" s="6" t="s">
        <v>888</v>
      </c>
      <c r="C179" s="6" t="s">
        <v>1438</v>
      </c>
      <c r="D179" s="6">
        <v>25</v>
      </c>
      <c r="E179" s="6">
        <v>5</v>
      </c>
      <c r="F179" s="6" t="s">
        <v>1967</v>
      </c>
      <c r="G179" s="6">
        <v>5</v>
      </c>
      <c r="H179" s="6">
        <v>10</v>
      </c>
      <c r="I179" s="6" t="s">
        <v>1967</v>
      </c>
      <c r="J179" s="6"/>
      <c r="K179" s="6">
        <v>5</v>
      </c>
      <c r="L179" s="6"/>
      <c r="M179" s="6"/>
      <c r="N179" s="6"/>
      <c r="O179" s="6"/>
      <c r="P179" s="6"/>
      <c r="Q179" s="6"/>
    </row>
    <row r="180" spans="1:17" x14ac:dyDescent="0.35">
      <c r="A180" s="69" t="str">
        <f>IF(OR(ISBLANK(VLOOKUP(B180,BigMovers!$A$2:$C$226,3,0)),ISNA(VLOOKUP(B180,BigMovers!$A$2:$C$226,3,0))),"",VLOOKUP(B180,BigMovers!$A$2:$C$226,3,0))</f>
        <v/>
      </c>
      <c r="B180" s="4" t="s">
        <v>892</v>
      </c>
      <c r="C180" s="4" t="s">
        <v>1867</v>
      </c>
      <c r="D180" s="4">
        <v>940</v>
      </c>
      <c r="E180" s="4">
        <v>565</v>
      </c>
      <c r="F180" s="4" t="s">
        <v>1967</v>
      </c>
      <c r="G180" s="4">
        <v>35</v>
      </c>
      <c r="H180" s="4">
        <v>135</v>
      </c>
      <c r="I180" s="4" t="s">
        <v>1967</v>
      </c>
      <c r="J180" s="4" t="s">
        <v>1967</v>
      </c>
      <c r="K180" s="4">
        <v>180</v>
      </c>
      <c r="L180" s="4" t="s">
        <v>1967</v>
      </c>
      <c r="M180" s="4"/>
      <c r="N180" s="4"/>
      <c r="O180" s="4"/>
      <c r="P180" s="4"/>
      <c r="Q180" s="4"/>
    </row>
    <row r="181" spans="1:17" x14ac:dyDescent="0.35">
      <c r="A181" s="69" t="str">
        <f>IF(OR(ISBLANK(VLOOKUP(B181,BigMovers!$A$2:$C$226,3,0)),ISNA(VLOOKUP(B181,BigMovers!$A$2:$C$226,3,0))),"",VLOOKUP(B181,BigMovers!$A$2:$C$226,3,0))</f>
        <v/>
      </c>
      <c r="B181" s="6" t="s">
        <v>373</v>
      </c>
      <c r="C181" s="6" t="s">
        <v>383</v>
      </c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x14ac:dyDescent="0.35">
      <c r="A182" t="str">
        <f>IF(OR(ISBLANK(VLOOKUP(B182,BigMovers!$A$2:$C$226,3,0)),ISNA(VLOOKUP(B182,BigMovers!$A$2:$C$226,3,0))),"",VLOOKUP(B182,BigMovers!$A$2:$C$226,3,0))</f>
        <v/>
      </c>
    </row>
    <row r="183" spans="1:17" x14ac:dyDescent="0.35">
      <c r="A183" t="str">
        <f>IF(OR(ISBLANK(VLOOKUP(B183,BigMovers!$A$2:$C$226,3,0)),ISNA(VLOOKUP(B183,BigMovers!$A$2:$C$226,3,0))),"",VLOOKUP(B183,BigMovers!$A$2:$C$226,3,0))</f>
        <v/>
      </c>
    </row>
    <row r="184" spans="1:17" x14ac:dyDescent="0.35">
      <c r="A184" t="str">
        <f>IF(OR(ISBLANK(VLOOKUP(B184,BigMovers!$A$2:$C$226,3,0)),ISNA(VLOOKUP(B184,BigMovers!$A$2:$C$226,3,0))),"",VLOOKUP(B184,BigMovers!$A$2:$C$226,3,0))</f>
        <v/>
      </c>
    </row>
    <row r="185" spans="1:17" x14ac:dyDescent="0.35">
      <c r="A185" t="str">
        <f>IF(OR(ISBLANK(VLOOKUP(B185,BigMovers!$A$2:$C$226,3,0)),ISNA(VLOOKUP(B185,BigMovers!$A$2:$C$226,3,0))),"",VLOOKUP(B185,BigMovers!$A$2:$C$226,3,0))</f>
        <v/>
      </c>
    </row>
    <row r="186" spans="1:17" x14ac:dyDescent="0.35">
      <c r="A186" t="str">
        <f>IF(OR(ISBLANK(VLOOKUP(B186,BigMovers!$A$2:$C$226,3,0)),ISNA(VLOOKUP(B186,BigMovers!$A$2:$C$226,3,0))),"",VLOOKUP(B186,BigMovers!$A$2:$C$226,3,0))</f>
        <v/>
      </c>
    </row>
    <row r="187" spans="1:17" x14ac:dyDescent="0.35">
      <c r="A187" t="str">
        <f>IF(OR(ISBLANK(VLOOKUP(B187,BigMovers!$A$2:$C$226,3,0)),ISNA(VLOOKUP(B187,BigMovers!$A$2:$C$226,3,0))),"",VLOOKUP(B187,BigMovers!$A$2:$C$226,3,0))</f>
        <v/>
      </c>
    </row>
    <row r="188" spans="1:17" x14ac:dyDescent="0.35">
      <c r="A188" t="str">
        <f>IF(OR(ISBLANK(VLOOKUP(B188,BigMovers!$A$2:$C$226,3,0)),ISNA(VLOOKUP(B188,BigMovers!$A$2:$C$226,3,0))),"",VLOOKUP(B188,BigMovers!$A$2:$C$226,3,0))</f>
        <v/>
      </c>
    </row>
    <row r="189" spans="1:17" x14ac:dyDescent="0.35">
      <c r="A189" t="str">
        <f>IF(OR(ISBLANK(VLOOKUP(B189,BigMovers!$A$2:$C$226,3,0)),ISNA(VLOOKUP(B189,BigMovers!$A$2:$C$226,3,0))),"",VLOOKUP(B189,BigMovers!$A$2:$C$226,3,0))</f>
        <v/>
      </c>
    </row>
    <row r="190" spans="1:17" x14ac:dyDescent="0.35">
      <c r="A190" t="str">
        <f>IF(OR(ISBLANK(VLOOKUP(B190,BigMovers!$A$2:$C$226,3,0)),ISNA(VLOOKUP(B190,BigMovers!$A$2:$C$226,3,0))),"",VLOOKUP(B190,BigMovers!$A$2:$C$226,3,0))</f>
        <v/>
      </c>
    </row>
    <row r="191" spans="1:17" x14ac:dyDescent="0.35">
      <c r="A191" t="str">
        <f>IF(OR(ISBLANK(VLOOKUP(B191,BigMovers!$A$2:$C$226,3,0)),ISNA(VLOOKUP(B191,BigMovers!$A$2:$C$226,3,0))),"",VLOOKUP(B191,BigMovers!$A$2:$C$226,3,0))</f>
        <v/>
      </c>
    </row>
    <row r="192" spans="1:17" x14ac:dyDescent="0.35">
      <c r="A192" t="str">
        <f>IF(OR(ISBLANK(VLOOKUP(B192,BigMovers!$A$2:$C$226,3,0)),ISNA(VLOOKUP(B192,BigMovers!$A$2:$C$226,3,0))),"",VLOOKUP(B192,BigMovers!$A$2:$C$226,3,0))</f>
        <v/>
      </c>
    </row>
    <row r="193" spans="1:18" x14ac:dyDescent="0.35">
      <c r="A193" t="str">
        <f>IF(OR(ISBLANK(VLOOKUP(B193,BigMovers!$A$2:$C$226,3,0)),ISNA(VLOOKUP(B193,BigMovers!$A$2:$C$226,3,0))),"",VLOOKUP(B193,BigMovers!$A$2:$C$226,3,0))</f>
        <v/>
      </c>
    </row>
    <row r="202" spans="1:18" x14ac:dyDescent="0.35">
      <c r="R202" s="31"/>
    </row>
  </sheetData>
  <conditionalFormatting sqref="C1:C2">
    <cfRule type="cellIs" dxfId="2" priority="4" operator="equal">
      <formula>0</formula>
    </cfRule>
  </conditionalFormatting>
  <conditionalFormatting sqref="D1:O1 D2:L3 E4:P4 D5:Q5">
    <cfRule type="cellIs" dxfId="1" priority="3" operator="equal">
      <formula>0</formula>
    </cfRule>
  </conditionalFormatting>
  <conditionalFormatting sqref="P2">
    <cfRule type="cellIs" dxfId="0" priority="5" operator="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70990-62A3-4547-86CC-A53FF727F576}">
  <sheetPr codeName="Feuil5"/>
  <dimension ref="A1:L227"/>
  <sheetViews>
    <sheetView workbookViewId="0">
      <selection activeCell="H24" sqref="H24"/>
    </sheetView>
  </sheetViews>
  <sheetFormatPr defaultColWidth="10.90625" defaultRowHeight="14.5" x14ac:dyDescent="0.35"/>
  <cols>
    <col min="1" max="1" width="13" customWidth="1"/>
    <col min="2" max="2" width="71.7265625" customWidth="1"/>
    <col min="3" max="3" width="11.453125" style="82"/>
    <col min="4" max="7" width="10.90625" customWidth="1"/>
    <col min="8" max="8" width="14.26953125" customWidth="1"/>
    <col min="9" max="9" width="61.1796875" customWidth="1"/>
  </cols>
  <sheetData>
    <row r="1" spans="1:12" x14ac:dyDescent="0.35">
      <c r="A1" t="s">
        <v>1573</v>
      </c>
      <c r="C1" s="82" t="s">
        <v>2090</v>
      </c>
      <c r="J1">
        <v>2024</v>
      </c>
    </row>
    <row r="2" spans="1:12" x14ac:dyDescent="0.35">
      <c r="A2" s="52" t="s">
        <v>3</v>
      </c>
      <c r="B2" s="86" t="s">
        <v>1581</v>
      </c>
      <c r="C2" s="82" t="s">
        <v>1571</v>
      </c>
      <c r="H2" t="s">
        <v>3</v>
      </c>
      <c r="I2" t="s">
        <v>1581</v>
      </c>
      <c r="J2" s="82" t="s">
        <v>1571</v>
      </c>
    </row>
    <row r="3" spans="1:12" x14ac:dyDescent="0.35">
      <c r="A3" s="52" t="s">
        <v>281</v>
      </c>
      <c r="B3" s="86" t="s">
        <v>1582</v>
      </c>
      <c r="C3" s="82" t="s">
        <v>1571</v>
      </c>
      <c r="H3" t="s">
        <v>281</v>
      </c>
      <c r="I3" t="s">
        <v>1582</v>
      </c>
      <c r="J3" s="82" t="s">
        <v>1571</v>
      </c>
      <c r="L3" s="84"/>
    </row>
    <row r="4" spans="1:12" x14ac:dyDescent="0.35">
      <c r="A4" s="52" t="s">
        <v>5</v>
      </c>
      <c r="B4" s="86" t="s">
        <v>1583</v>
      </c>
      <c r="C4" s="82" t="s">
        <v>1571</v>
      </c>
      <c r="H4" t="s">
        <v>5</v>
      </c>
      <c r="I4" t="s">
        <v>1583</v>
      </c>
      <c r="J4" s="82" t="s">
        <v>1571</v>
      </c>
      <c r="L4" s="84"/>
    </row>
    <row r="5" spans="1:12" x14ac:dyDescent="0.35">
      <c r="A5" s="52" t="s">
        <v>7</v>
      </c>
      <c r="B5" s="86" t="s">
        <v>1584</v>
      </c>
      <c r="C5" s="82" t="s">
        <v>1571</v>
      </c>
      <c r="H5" t="s">
        <v>7</v>
      </c>
      <c r="I5" t="s">
        <v>1584</v>
      </c>
      <c r="J5" s="82" t="s">
        <v>1571</v>
      </c>
      <c r="L5" s="84"/>
    </row>
    <row r="6" spans="1:12" x14ac:dyDescent="0.35">
      <c r="A6" s="52" t="s">
        <v>295</v>
      </c>
      <c r="B6" s="86" t="s">
        <v>1585</v>
      </c>
      <c r="C6" s="82" t="s">
        <v>1571</v>
      </c>
      <c r="H6" t="s">
        <v>295</v>
      </c>
      <c r="I6" t="s">
        <v>1585</v>
      </c>
      <c r="J6" s="82" t="s">
        <v>1571</v>
      </c>
      <c r="L6" s="84"/>
    </row>
    <row r="7" spans="1:12" ht="15.5" x14ac:dyDescent="0.35">
      <c r="A7" s="52" t="s">
        <v>9</v>
      </c>
      <c r="B7" s="86" t="s">
        <v>1586</v>
      </c>
      <c r="C7" s="83"/>
      <c r="H7" t="s">
        <v>9</v>
      </c>
      <c r="I7" t="s">
        <v>1586</v>
      </c>
      <c r="J7" s="83"/>
      <c r="L7" s="84"/>
    </row>
    <row r="8" spans="1:12" ht="15.5" x14ac:dyDescent="0.35">
      <c r="A8" s="52" t="s">
        <v>339</v>
      </c>
      <c r="B8" s="86" t="s">
        <v>1588</v>
      </c>
      <c r="C8" s="83"/>
      <c r="H8" t="s">
        <v>339</v>
      </c>
      <c r="I8" t="s">
        <v>1588</v>
      </c>
      <c r="J8" s="83"/>
      <c r="L8" s="84"/>
    </row>
    <row r="9" spans="1:12" ht="15.5" x14ac:dyDescent="0.35">
      <c r="A9" s="52" t="s">
        <v>11</v>
      </c>
      <c r="B9" s="86" t="s">
        <v>1590</v>
      </c>
      <c r="C9" s="83"/>
      <c r="H9" t="s">
        <v>11</v>
      </c>
      <c r="I9" t="s">
        <v>1590</v>
      </c>
      <c r="J9" s="83"/>
      <c r="L9" s="84"/>
    </row>
    <row r="10" spans="1:12" ht="15.5" x14ac:dyDescent="0.35">
      <c r="A10" s="52" t="s">
        <v>13</v>
      </c>
      <c r="B10" s="86" t="s">
        <v>1593</v>
      </c>
      <c r="C10" s="83"/>
      <c r="H10" t="s">
        <v>13</v>
      </c>
      <c r="I10" t="s">
        <v>1593</v>
      </c>
      <c r="J10" s="83"/>
      <c r="L10" s="84"/>
    </row>
    <row r="11" spans="1:12" ht="15.5" x14ac:dyDescent="0.35">
      <c r="A11" s="52" t="s">
        <v>282</v>
      </c>
      <c r="B11" s="86" t="s">
        <v>1594</v>
      </c>
      <c r="C11" s="83"/>
      <c r="H11" t="s">
        <v>282</v>
      </c>
      <c r="I11" t="s">
        <v>1594</v>
      </c>
      <c r="J11" s="83"/>
      <c r="L11" s="84"/>
    </row>
    <row r="12" spans="1:12" ht="15.5" x14ac:dyDescent="0.35">
      <c r="A12" s="52" t="s">
        <v>14</v>
      </c>
      <c r="B12" s="86" t="s">
        <v>1595</v>
      </c>
      <c r="C12" s="83"/>
      <c r="H12" t="s">
        <v>14</v>
      </c>
      <c r="I12" t="s">
        <v>1595</v>
      </c>
      <c r="J12" s="83"/>
      <c r="L12" s="84"/>
    </row>
    <row r="13" spans="1:12" ht="15.5" x14ac:dyDescent="0.35">
      <c r="A13" s="52" t="s">
        <v>16</v>
      </c>
      <c r="B13" s="86" t="s">
        <v>1596</v>
      </c>
      <c r="C13" s="83"/>
      <c r="H13" t="s">
        <v>16</v>
      </c>
      <c r="I13" t="s">
        <v>1596</v>
      </c>
      <c r="J13" s="83"/>
      <c r="L13" s="84"/>
    </row>
    <row r="14" spans="1:12" ht="15.5" x14ac:dyDescent="0.35">
      <c r="A14" s="52" t="s">
        <v>18</v>
      </c>
      <c r="B14" s="86" t="s">
        <v>1598</v>
      </c>
      <c r="C14" s="83"/>
      <c r="H14" t="s">
        <v>18</v>
      </c>
      <c r="I14" t="s">
        <v>1598</v>
      </c>
      <c r="J14" s="83"/>
      <c r="L14" s="84"/>
    </row>
    <row r="15" spans="1:12" x14ac:dyDescent="0.35">
      <c r="A15" s="52" t="s">
        <v>304</v>
      </c>
      <c r="B15" s="86" t="s">
        <v>1603</v>
      </c>
      <c r="C15" s="82" t="s">
        <v>1571</v>
      </c>
      <c r="H15" t="s">
        <v>304</v>
      </c>
      <c r="I15" t="s">
        <v>1603</v>
      </c>
      <c r="J15" s="82" t="s">
        <v>1571</v>
      </c>
      <c r="L15" s="84"/>
    </row>
    <row r="16" spans="1:12" ht="15.5" x14ac:dyDescent="0.35">
      <c r="A16" s="52" t="s">
        <v>492</v>
      </c>
      <c r="B16" s="86" t="s">
        <v>1604</v>
      </c>
      <c r="C16" s="83"/>
      <c r="H16" t="s">
        <v>492</v>
      </c>
      <c r="I16" t="s">
        <v>1604</v>
      </c>
      <c r="J16" s="83"/>
      <c r="L16" s="84"/>
    </row>
    <row r="17" spans="1:12" x14ac:dyDescent="0.35">
      <c r="A17" s="52" t="s">
        <v>497</v>
      </c>
      <c r="B17" s="86" t="s">
        <v>1002</v>
      </c>
      <c r="C17" s="82" t="s">
        <v>1571</v>
      </c>
      <c r="H17" t="s">
        <v>497</v>
      </c>
      <c r="I17" t="s">
        <v>1002</v>
      </c>
      <c r="J17" s="82" t="s">
        <v>1571</v>
      </c>
      <c r="L17" s="84"/>
    </row>
    <row r="18" spans="1:12" x14ac:dyDescent="0.35">
      <c r="A18" s="52" t="s">
        <v>306</v>
      </c>
      <c r="B18" s="86" t="s">
        <v>1003</v>
      </c>
      <c r="C18" s="82" t="s">
        <v>1571</v>
      </c>
      <c r="H18" t="s">
        <v>306</v>
      </c>
      <c r="I18" t="s">
        <v>1003</v>
      </c>
      <c r="J18" s="82" t="s">
        <v>1571</v>
      </c>
      <c r="L18" s="84"/>
    </row>
    <row r="19" spans="1:12" x14ac:dyDescent="0.35">
      <c r="A19" s="52" t="s">
        <v>20</v>
      </c>
      <c r="B19" s="86" t="s">
        <v>1004</v>
      </c>
      <c r="C19" s="82" t="s">
        <v>1571</v>
      </c>
      <c r="H19" t="s">
        <v>20</v>
      </c>
      <c r="I19" t="s">
        <v>1004</v>
      </c>
      <c r="J19" s="82" t="s">
        <v>1571</v>
      </c>
      <c r="L19" s="84"/>
    </row>
    <row r="20" spans="1:12" x14ac:dyDescent="0.35">
      <c r="A20" s="52" t="s">
        <v>22</v>
      </c>
      <c r="B20" s="86" t="s">
        <v>1005</v>
      </c>
      <c r="C20" s="82" t="s">
        <v>1571</v>
      </c>
      <c r="H20" t="s">
        <v>22</v>
      </c>
      <c r="I20" t="s">
        <v>1005</v>
      </c>
      <c r="J20" s="82" t="s">
        <v>1571</v>
      </c>
      <c r="L20" s="84"/>
    </row>
    <row r="21" spans="1:12" ht="15.5" x14ac:dyDescent="0.35">
      <c r="A21" s="126" t="s">
        <v>296</v>
      </c>
      <c r="B21" s="86" t="s">
        <v>1938</v>
      </c>
      <c r="C21" s="83"/>
      <c r="H21" s="125" t="s">
        <v>296</v>
      </c>
      <c r="I21" t="s">
        <v>1938</v>
      </c>
      <c r="J21" s="83"/>
      <c r="L21" s="84"/>
    </row>
    <row r="22" spans="1:12" ht="15.5" x14ac:dyDescent="0.35">
      <c r="A22" s="52" t="s">
        <v>340</v>
      </c>
      <c r="B22" s="86" t="s">
        <v>1009</v>
      </c>
      <c r="C22" s="83"/>
      <c r="H22" t="s">
        <v>340</v>
      </c>
      <c r="I22" t="s">
        <v>1009</v>
      </c>
      <c r="J22" s="83"/>
      <c r="L22" s="84"/>
    </row>
    <row r="23" spans="1:12" x14ac:dyDescent="0.35">
      <c r="A23" s="52" t="s">
        <v>24</v>
      </c>
      <c r="B23" s="86" t="s">
        <v>1012</v>
      </c>
      <c r="C23" s="82" t="s">
        <v>1571</v>
      </c>
      <c r="H23" t="s">
        <v>24</v>
      </c>
      <c r="I23" t="s">
        <v>1012</v>
      </c>
      <c r="J23" s="82" t="s">
        <v>1571</v>
      </c>
      <c r="L23" s="84"/>
    </row>
    <row r="24" spans="1:12" x14ac:dyDescent="0.35">
      <c r="A24" s="52" t="s">
        <v>26</v>
      </c>
      <c r="B24" s="86" t="s">
        <v>1013</v>
      </c>
      <c r="C24" s="82" t="s">
        <v>1571</v>
      </c>
      <c r="H24" t="s">
        <v>26</v>
      </c>
      <c r="I24" t="s">
        <v>1013</v>
      </c>
      <c r="J24" s="82" t="s">
        <v>1571</v>
      </c>
      <c r="L24" s="84"/>
    </row>
    <row r="25" spans="1:12" ht="15.5" x14ac:dyDescent="0.35">
      <c r="A25" s="52" t="s">
        <v>28</v>
      </c>
      <c r="B25" s="86" t="s">
        <v>1014</v>
      </c>
      <c r="C25" s="83"/>
      <c r="H25" t="s">
        <v>28</v>
      </c>
      <c r="I25" t="s">
        <v>1014</v>
      </c>
      <c r="J25" s="83"/>
      <c r="L25" s="84"/>
    </row>
    <row r="26" spans="1:12" x14ac:dyDescent="0.35">
      <c r="A26" s="52" t="s">
        <v>30</v>
      </c>
      <c r="B26" s="86" t="s">
        <v>1015</v>
      </c>
      <c r="C26" s="82" t="s">
        <v>1571</v>
      </c>
      <c r="H26" t="s">
        <v>30</v>
      </c>
      <c r="I26" t="s">
        <v>1015</v>
      </c>
      <c r="J26" s="82" t="s">
        <v>1571</v>
      </c>
      <c r="L26" s="84"/>
    </row>
    <row r="27" spans="1:12" ht="15.5" x14ac:dyDescent="0.35">
      <c r="A27" s="52" t="s">
        <v>32</v>
      </c>
      <c r="B27" s="86" t="s">
        <v>1016</v>
      </c>
      <c r="C27" s="83"/>
      <c r="H27" t="s">
        <v>32</v>
      </c>
      <c r="I27" t="s">
        <v>1016</v>
      </c>
      <c r="J27" s="83"/>
      <c r="L27" s="84"/>
    </row>
    <row r="28" spans="1:12" x14ac:dyDescent="0.35">
      <c r="A28" s="52" t="s">
        <v>34</v>
      </c>
      <c r="B28" s="86" t="s">
        <v>1017</v>
      </c>
      <c r="C28" s="82" t="s">
        <v>1571</v>
      </c>
      <c r="H28" t="s">
        <v>34</v>
      </c>
      <c r="I28" t="s">
        <v>1017</v>
      </c>
      <c r="J28" s="82" t="s">
        <v>1571</v>
      </c>
      <c r="L28" s="84"/>
    </row>
    <row r="29" spans="1:12" ht="15.5" x14ac:dyDescent="0.35">
      <c r="A29" s="52" t="s">
        <v>36</v>
      </c>
      <c r="B29" s="86" t="s">
        <v>1021</v>
      </c>
      <c r="C29" s="83"/>
      <c r="H29" t="s">
        <v>36</v>
      </c>
      <c r="I29" t="s">
        <v>1021</v>
      </c>
      <c r="J29" s="83"/>
      <c r="L29" s="84"/>
    </row>
    <row r="30" spans="1:12" x14ac:dyDescent="0.35">
      <c r="A30" s="52" t="s">
        <v>38</v>
      </c>
      <c r="B30" s="86" t="s">
        <v>1606</v>
      </c>
      <c r="C30" s="82" t="s">
        <v>1571</v>
      </c>
      <c r="H30" t="s">
        <v>38</v>
      </c>
      <c r="I30" t="s">
        <v>1606</v>
      </c>
      <c r="J30" s="82" t="s">
        <v>1571</v>
      </c>
      <c r="L30" s="84"/>
    </row>
    <row r="31" spans="1:12" ht="15.5" x14ac:dyDescent="0.35">
      <c r="A31" s="52" t="s">
        <v>40</v>
      </c>
      <c r="B31" s="86" t="s">
        <v>1607</v>
      </c>
      <c r="C31" s="83"/>
      <c r="H31" t="s">
        <v>40</v>
      </c>
      <c r="I31" t="s">
        <v>1607</v>
      </c>
      <c r="J31" s="83"/>
      <c r="L31" s="84"/>
    </row>
    <row r="32" spans="1:12" ht="15.5" x14ac:dyDescent="0.35">
      <c r="A32" s="52" t="s">
        <v>42</v>
      </c>
      <c r="B32" s="86" t="s">
        <v>1026</v>
      </c>
      <c r="C32" s="83"/>
      <c r="H32" t="s">
        <v>42</v>
      </c>
      <c r="I32" t="s">
        <v>1026</v>
      </c>
      <c r="J32" s="83"/>
      <c r="L32" s="84"/>
    </row>
    <row r="33" spans="1:12" ht="15.5" x14ac:dyDescent="0.35">
      <c r="A33" s="52" t="s">
        <v>44</v>
      </c>
      <c r="B33" s="86" t="s">
        <v>1609</v>
      </c>
      <c r="C33" s="83"/>
      <c r="H33" t="s">
        <v>44</v>
      </c>
      <c r="I33" t="s">
        <v>1609</v>
      </c>
      <c r="J33" s="83"/>
      <c r="L33" s="84"/>
    </row>
    <row r="34" spans="1:12" ht="15.5" x14ac:dyDescent="0.35">
      <c r="A34" s="52" t="s">
        <v>46</v>
      </c>
      <c r="B34" s="86" t="s">
        <v>1611</v>
      </c>
      <c r="C34" s="83"/>
      <c r="H34" t="s">
        <v>46</v>
      </c>
      <c r="I34" t="s">
        <v>1611</v>
      </c>
      <c r="J34" s="83"/>
      <c r="L34" s="84"/>
    </row>
    <row r="35" spans="1:12" ht="15.5" x14ac:dyDescent="0.35">
      <c r="A35" s="52" t="s">
        <v>520</v>
      </c>
      <c r="B35" s="86" t="s">
        <v>1614</v>
      </c>
      <c r="C35" s="83"/>
      <c r="H35" t="s">
        <v>520</v>
      </c>
      <c r="I35" t="s">
        <v>1614</v>
      </c>
      <c r="J35" s="83"/>
      <c r="L35" s="84"/>
    </row>
    <row r="36" spans="1:12" ht="15.5" x14ac:dyDescent="0.35">
      <c r="A36" s="52" t="s">
        <v>330</v>
      </c>
      <c r="B36" s="86" t="s">
        <v>1036</v>
      </c>
      <c r="C36" s="83"/>
      <c r="H36" t="s">
        <v>330</v>
      </c>
      <c r="I36" t="s">
        <v>1036</v>
      </c>
      <c r="J36" s="83"/>
      <c r="L36" s="84"/>
    </row>
    <row r="37" spans="1:12" ht="15.5" x14ac:dyDescent="0.35">
      <c r="A37" s="52" t="s">
        <v>341</v>
      </c>
      <c r="B37" s="86" t="s">
        <v>1631</v>
      </c>
      <c r="C37" s="83"/>
      <c r="H37" t="s">
        <v>341</v>
      </c>
      <c r="I37" t="s">
        <v>1631</v>
      </c>
      <c r="J37" s="83"/>
      <c r="L37" s="84"/>
    </row>
    <row r="38" spans="1:12" ht="15.5" x14ac:dyDescent="0.35">
      <c r="A38" s="52" t="s">
        <v>48</v>
      </c>
      <c r="B38" s="86" t="s">
        <v>1069</v>
      </c>
      <c r="C38" s="83"/>
      <c r="H38" t="s">
        <v>48</v>
      </c>
      <c r="I38" t="s">
        <v>1069</v>
      </c>
      <c r="J38" s="83"/>
      <c r="L38" s="84"/>
    </row>
    <row r="39" spans="1:12" ht="15.5" x14ac:dyDescent="0.35">
      <c r="A39" s="52" t="s">
        <v>342</v>
      </c>
      <c r="B39" s="86" t="s">
        <v>1070</v>
      </c>
      <c r="C39" s="83"/>
      <c r="H39" t="s">
        <v>342</v>
      </c>
      <c r="I39" t="s">
        <v>1070</v>
      </c>
      <c r="J39" s="83"/>
      <c r="L39" s="84"/>
    </row>
    <row r="40" spans="1:12" ht="15.5" x14ac:dyDescent="0.35">
      <c r="A40" s="52" t="s">
        <v>343</v>
      </c>
      <c r="B40" s="86" t="s">
        <v>1641</v>
      </c>
      <c r="C40" s="83"/>
      <c r="H40" t="s">
        <v>343</v>
      </c>
      <c r="I40" t="s">
        <v>1641</v>
      </c>
      <c r="J40" s="83"/>
      <c r="L40" s="84"/>
    </row>
    <row r="41" spans="1:12" x14ac:dyDescent="0.35">
      <c r="A41" s="52" t="s">
        <v>50</v>
      </c>
      <c r="B41" s="86" t="s">
        <v>1072</v>
      </c>
      <c r="C41" s="82" t="s">
        <v>1571</v>
      </c>
      <c r="H41" t="s">
        <v>50</v>
      </c>
      <c r="I41" t="s">
        <v>1072</v>
      </c>
      <c r="J41" s="82" t="s">
        <v>1571</v>
      </c>
      <c r="L41" s="84"/>
    </row>
    <row r="42" spans="1:12" x14ac:dyDescent="0.35">
      <c r="A42" s="52" t="s">
        <v>52</v>
      </c>
      <c r="B42" s="86" t="s">
        <v>1073</v>
      </c>
      <c r="C42" s="82" t="s">
        <v>1571</v>
      </c>
      <c r="H42" t="s">
        <v>52</v>
      </c>
      <c r="I42" t="s">
        <v>1073</v>
      </c>
      <c r="J42" s="82" t="s">
        <v>1571</v>
      </c>
      <c r="L42" s="84"/>
    </row>
    <row r="43" spans="1:12" ht="15.5" x14ac:dyDescent="0.35">
      <c r="A43" s="52" t="s">
        <v>308</v>
      </c>
      <c r="B43" s="86" t="s">
        <v>1075</v>
      </c>
      <c r="C43" s="83"/>
      <c r="H43" t="s">
        <v>308</v>
      </c>
      <c r="I43" t="s">
        <v>1075</v>
      </c>
      <c r="J43" s="83"/>
      <c r="L43" s="84"/>
    </row>
    <row r="44" spans="1:12" ht="15.5" x14ac:dyDescent="0.35">
      <c r="A44" s="52" t="s">
        <v>54</v>
      </c>
      <c r="B44" s="86" t="s">
        <v>1642</v>
      </c>
      <c r="C44" s="83"/>
      <c r="H44" t="s">
        <v>54</v>
      </c>
      <c r="I44" t="s">
        <v>1642</v>
      </c>
      <c r="J44" s="83"/>
      <c r="L44" s="84"/>
    </row>
    <row r="45" spans="1:12" x14ac:dyDescent="0.35">
      <c r="A45" s="52" t="s">
        <v>344</v>
      </c>
      <c r="B45" s="86" t="s">
        <v>1078</v>
      </c>
      <c r="C45" s="82" t="s">
        <v>1571</v>
      </c>
      <c r="H45" t="s">
        <v>344</v>
      </c>
      <c r="I45" t="s">
        <v>1078</v>
      </c>
      <c r="J45" s="82" t="s">
        <v>1571</v>
      </c>
      <c r="L45" s="84"/>
    </row>
    <row r="46" spans="1:12" ht="15.5" x14ac:dyDescent="0.35">
      <c r="A46" s="52" t="s">
        <v>345</v>
      </c>
      <c r="B46" s="86" t="s">
        <v>1081</v>
      </c>
      <c r="C46" s="83"/>
      <c r="H46" t="s">
        <v>345</v>
      </c>
      <c r="I46" t="s">
        <v>1081</v>
      </c>
      <c r="J46" s="83"/>
      <c r="L46" s="84"/>
    </row>
    <row r="47" spans="1:12" ht="15.5" x14ac:dyDescent="0.35">
      <c r="A47" s="52" t="s">
        <v>56</v>
      </c>
      <c r="B47" s="86" t="s">
        <v>1646</v>
      </c>
      <c r="C47" s="83"/>
      <c r="H47" t="s">
        <v>56</v>
      </c>
      <c r="I47" t="s">
        <v>1646</v>
      </c>
      <c r="J47" s="83"/>
      <c r="L47" s="84"/>
    </row>
    <row r="48" spans="1:12" ht="15.5" x14ac:dyDescent="0.35">
      <c r="A48" s="52" t="s">
        <v>57</v>
      </c>
      <c r="B48" s="86" t="s">
        <v>1944</v>
      </c>
      <c r="C48" s="83"/>
      <c r="H48" t="s">
        <v>57</v>
      </c>
      <c r="I48" t="s">
        <v>1944</v>
      </c>
      <c r="J48" s="83"/>
      <c r="L48" s="84"/>
    </row>
    <row r="49" spans="1:12" ht="15.5" x14ac:dyDescent="0.35">
      <c r="A49" s="52" t="s">
        <v>346</v>
      </c>
      <c r="B49" s="86" t="s">
        <v>347</v>
      </c>
      <c r="C49" s="83"/>
      <c r="H49" t="s">
        <v>346</v>
      </c>
      <c r="I49" t="s">
        <v>347</v>
      </c>
      <c r="J49" s="83"/>
      <c r="L49" s="84"/>
    </row>
    <row r="50" spans="1:12" ht="15.5" x14ac:dyDescent="0.35">
      <c r="A50" s="52" t="s">
        <v>58</v>
      </c>
      <c r="B50" s="86" t="s">
        <v>1086</v>
      </c>
      <c r="C50" s="83"/>
      <c r="H50" t="s">
        <v>58</v>
      </c>
      <c r="I50" t="s">
        <v>1086</v>
      </c>
      <c r="J50" s="83"/>
      <c r="L50" s="84"/>
    </row>
    <row r="51" spans="1:12" ht="15.5" x14ac:dyDescent="0.35">
      <c r="A51" s="52" t="s">
        <v>60</v>
      </c>
      <c r="B51" s="86" t="s">
        <v>1649</v>
      </c>
      <c r="C51" s="83"/>
      <c r="H51" t="s">
        <v>60</v>
      </c>
      <c r="I51" t="s">
        <v>1649</v>
      </c>
      <c r="J51" s="83"/>
      <c r="L51" s="84"/>
    </row>
    <row r="52" spans="1:12" x14ac:dyDescent="0.35">
      <c r="A52" s="52" t="s">
        <v>65</v>
      </c>
      <c r="B52" s="86" t="s">
        <v>1090</v>
      </c>
      <c r="C52" s="82" t="s">
        <v>1571</v>
      </c>
      <c r="H52" t="s">
        <v>65</v>
      </c>
      <c r="I52" t="s">
        <v>1090</v>
      </c>
      <c r="J52" s="82" t="s">
        <v>1571</v>
      </c>
      <c r="L52" s="84"/>
    </row>
    <row r="53" spans="1:12" ht="15.5" x14ac:dyDescent="0.35">
      <c r="A53" s="52" t="s">
        <v>67</v>
      </c>
      <c r="B53" s="86" t="s">
        <v>1091</v>
      </c>
      <c r="C53" s="83"/>
      <c r="H53" t="s">
        <v>67</v>
      </c>
      <c r="I53" t="s">
        <v>1091</v>
      </c>
      <c r="J53" s="83"/>
      <c r="L53" s="84"/>
    </row>
    <row r="54" spans="1:12" ht="15.5" x14ac:dyDescent="0.35">
      <c r="A54" s="52" t="s">
        <v>570</v>
      </c>
      <c r="B54" s="86" t="s">
        <v>1650</v>
      </c>
      <c r="C54" s="83"/>
      <c r="H54" t="s">
        <v>570</v>
      </c>
      <c r="I54" t="s">
        <v>1650</v>
      </c>
      <c r="J54" s="83"/>
      <c r="L54" s="84"/>
    </row>
    <row r="55" spans="1:12" ht="15.5" x14ac:dyDescent="0.35">
      <c r="A55" s="52" t="s">
        <v>571</v>
      </c>
      <c r="B55" s="86" t="s">
        <v>1651</v>
      </c>
      <c r="C55" s="83"/>
      <c r="H55" t="s">
        <v>571</v>
      </c>
      <c r="I55" t="s">
        <v>1651</v>
      </c>
      <c r="J55" s="83"/>
      <c r="L55" s="84"/>
    </row>
    <row r="56" spans="1:12" x14ac:dyDescent="0.35">
      <c r="A56" s="52" t="s">
        <v>69</v>
      </c>
      <c r="B56" s="86" t="s">
        <v>1094</v>
      </c>
      <c r="C56" s="82" t="s">
        <v>1571</v>
      </c>
      <c r="H56" t="s">
        <v>69</v>
      </c>
      <c r="I56" t="s">
        <v>1094</v>
      </c>
      <c r="J56" s="82" t="s">
        <v>1571</v>
      </c>
      <c r="L56" s="84"/>
    </row>
    <row r="57" spans="1:12" ht="15.5" x14ac:dyDescent="0.35">
      <c r="A57" s="52" t="s">
        <v>70</v>
      </c>
      <c r="B57" s="86" t="s">
        <v>1097</v>
      </c>
      <c r="C57" s="83"/>
      <c r="H57" t="s">
        <v>70</v>
      </c>
      <c r="I57" t="s">
        <v>1097</v>
      </c>
      <c r="J57" s="83"/>
      <c r="L57" s="84"/>
    </row>
    <row r="58" spans="1:12" ht="15.5" x14ac:dyDescent="0.35">
      <c r="A58" s="52" t="s">
        <v>284</v>
      </c>
      <c r="B58" s="86" t="s">
        <v>1098</v>
      </c>
      <c r="C58" s="83"/>
      <c r="H58" t="s">
        <v>284</v>
      </c>
      <c r="I58" t="s">
        <v>1098</v>
      </c>
      <c r="J58" s="83"/>
      <c r="L58" s="84"/>
    </row>
    <row r="59" spans="1:12" ht="15.5" x14ac:dyDescent="0.35">
      <c r="A59" s="52" t="s">
        <v>72</v>
      </c>
      <c r="B59" s="86" t="s">
        <v>1099</v>
      </c>
      <c r="C59" s="83"/>
      <c r="H59" t="s">
        <v>72</v>
      </c>
      <c r="I59" t="s">
        <v>1099</v>
      </c>
      <c r="J59" s="83"/>
      <c r="L59" s="84"/>
    </row>
    <row r="60" spans="1:12" x14ac:dyDescent="0.35">
      <c r="A60" s="52" t="s">
        <v>73</v>
      </c>
      <c r="B60" s="86" t="s">
        <v>1103</v>
      </c>
      <c r="C60" s="82" t="s">
        <v>1571</v>
      </c>
      <c r="H60" t="s">
        <v>73</v>
      </c>
      <c r="I60" t="s">
        <v>1103</v>
      </c>
      <c r="J60" s="82" t="s">
        <v>1571</v>
      </c>
      <c r="L60" s="84"/>
    </row>
    <row r="61" spans="1:12" ht="15.5" x14ac:dyDescent="0.35">
      <c r="A61" s="52" t="s">
        <v>348</v>
      </c>
      <c r="B61" s="86" t="s">
        <v>1104</v>
      </c>
      <c r="C61" s="83"/>
      <c r="H61" t="s">
        <v>348</v>
      </c>
      <c r="I61" t="s">
        <v>1104</v>
      </c>
      <c r="J61" s="83"/>
      <c r="L61" s="84"/>
    </row>
    <row r="62" spans="1:12" ht="15.5" x14ac:dyDescent="0.35">
      <c r="A62" s="52" t="s">
        <v>75</v>
      </c>
      <c r="B62" s="86" t="s">
        <v>1105</v>
      </c>
      <c r="C62" s="83"/>
      <c r="H62" t="s">
        <v>75</v>
      </c>
      <c r="I62" t="s">
        <v>1105</v>
      </c>
      <c r="J62" s="83"/>
      <c r="L62" s="84"/>
    </row>
    <row r="63" spans="1:12" x14ac:dyDescent="0.35">
      <c r="A63" s="52" t="s">
        <v>77</v>
      </c>
      <c r="B63" s="86" t="s">
        <v>1107</v>
      </c>
      <c r="C63" s="82" t="s">
        <v>1571</v>
      </c>
      <c r="H63" t="s">
        <v>77</v>
      </c>
      <c r="I63" t="s">
        <v>1107</v>
      </c>
      <c r="J63" s="82" t="s">
        <v>1571</v>
      </c>
      <c r="L63" s="84"/>
    </row>
    <row r="64" spans="1:12" ht="15.5" x14ac:dyDescent="0.35">
      <c r="A64" s="52" t="s">
        <v>79</v>
      </c>
      <c r="B64" s="86" t="s">
        <v>1109</v>
      </c>
      <c r="C64" s="83"/>
      <c r="H64" t="s">
        <v>79</v>
      </c>
      <c r="I64" t="s">
        <v>1109</v>
      </c>
      <c r="J64" s="83"/>
      <c r="L64" s="84"/>
    </row>
    <row r="65" spans="1:12" x14ac:dyDescent="0.35">
      <c r="A65" s="52" t="s">
        <v>81</v>
      </c>
      <c r="B65" s="86" t="s">
        <v>1656</v>
      </c>
      <c r="C65" s="82" t="s">
        <v>1571</v>
      </c>
      <c r="H65" t="s">
        <v>81</v>
      </c>
      <c r="I65" t="s">
        <v>1656</v>
      </c>
      <c r="J65" s="82" t="s">
        <v>1571</v>
      </c>
      <c r="L65" s="84"/>
    </row>
    <row r="66" spans="1:12" ht="15.5" x14ac:dyDescent="0.35">
      <c r="A66" s="52" t="s">
        <v>82</v>
      </c>
      <c r="B66" s="86" t="s">
        <v>1657</v>
      </c>
      <c r="C66" s="83"/>
      <c r="H66" t="s">
        <v>82</v>
      </c>
      <c r="I66" t="s">
        <v>1657</v>
      </c>
      <c r="J66" s="83"/>
      <c r="L66" s="84"/>
    </row>
    <row r="67" spans="1:12" ht="15.5" x14ac:dyDescent="0.35">
      <c r="A67" s="52" t="s">
        <v>83</v>
      </c>
      <c r="B67" s="86" t="s">
        <v>1658</v>
      </c>
      <c r="C67" s="83"/>
      <c r="H67" t="s">
        <v>83</v>
      </c>
      <c r="I67" t="s">
        <v>1658</v>
      </c>
      <c r="J67" s="83"/>
      <c r="L67" s="84"/>
    </row>
    <row r="68" spans="1:12" x14ac:dyDescent="0.35">
      <c r="A68" s="52" t="s">
        <v>349</v>
      </c>
      <c r="B68" s="86" t="s">
        <v>1659</v>
      </c>
      <c r="C68" s="82" t="s">
        <v>1571</v>
      </c>
      <c r="H68" t="s">
        <v>349</v>
      </c>
      <c r="I68" t="s">
        <v>1659</v>
      </c>
      <c r="J68" s="82" t="s">
        <v>1571</v>
      </c>
      <c r="L68" s="84"/>
    </row>
    <row r="69" spans="1:12" ht="15.5" x14ac:dyDescent="0.35">
      <c r="A69" s="52" t="s">
        <v>85</v>
      </c>
      <c r="B69" s="86" t="s">
        <v>1660</v>
      </c>
      <c r="C69" s="83"/>
      <c r="H69" t="s">
        <v>85</v>
      </c>
      <c r="I69" t="s">
        <v>1660</v>
      </c>
      <c r="J69" s="83"/>
      <c r="L69" s="84"/>
    </row>
    <row r="70" spans="1:12" ht="15.5" x14ac:dyDescent="0.35">
      <c r="A70" s="52" t="s">
        <v>87</v>
      </c>
      <c r="B70" s="86" t="s">
        <v>1661</v>
      </c>
      <c r="C70" s="83"/>
      <c r="H70" t="s">
        <v>87</v>
      </c>
      <c r="I70" t="s">
        <v>1661</v>
      </c>
      <c r="J70" s="83"/>
      <c r="L70" s="84"/>
    </row>
    <row r="71" spans="1:12" ht="15.5" x14ac:dyDescent="0.35">
      <c r="A71" s="52" t="s">
        <v>88</v>
      </c>
      <c r="B71" s="86" t="s">
        <v>1117</v>
      </c>
      <c r="C71" s="83"/>
      <c r="H71" t="s">
        <v>88</v>
      </c>
      <c r="I71" t="s">
        <v>1117</v>
      </c>
      <c r="J71" s="83"/>
      <c r="L71" s="84"/>
    </row>
    <row r="72" spans="1:12" ht="15.5" x14ac:dyDescent="0.35">
      <c r="A72" s="52" t="s">
        <v>286</v>
      </c>
      <c r="B72" s="86" t="s">
        <v>1118</v>
      </c>
      <c r="C72" s="83"/>
      <c r="H72" t="s">
        <v>286</v>
      </c>
      <c r="I72" t="s">
        <v>1118</v>
      </c>
      <c r="J72" s="83"/>
      <c r="L72" s="84"/>
    </row>
    <row r="73" spans="1:12" ht="15.5" x14ac:dyDescent="0.35">
      <c r="A73" s="52" t="s">
        <v>90</v>
      </c>
      <c r="B73" s="86" t="s">
        <v>1119</v>
      </c>
      <c r="C73" s="83"/>
      <c r="H73" t="s">
        <v>90</v>
      </c>
      <c r="I73" t="s">
        <v>1119</v>
      </c>
      <c r="J73" s="83"/>
      <c r="L73" s="84"/>
    </row>
    <row r="74" spans="1:12" ht="15.5" x14ac:dyDescent="0.35">
      <c r="A74" s="52" t="s">
        <v>92</v>
      </c>
      <c r="B74" s="86" t="s">
        <v>1120</v>
      </c>
      <c r="C74" s="83"/>
      <c r="H74" t="s">
        <v>92</v>
      </c>
      <c r="I74" t="s">
        <v>1120</v>
      </c>
      <c r="J74" s="83"/>
      <c r="L74" s="84"/>
    </row>
    <row r="75" spans="1:12" ht="15.5" x14ac:dyDescent="0.35">
      <c r="A75" s="52" t="s">
        <v>94</v>
      </c>
      <c r="B75" s="86" t="s">
        <v>1667</v>
      </c>
      <c r="C75" s="83"/>
      <c r="H75" t="s">
        <v>94</v>
      </c>
      <c r="I75" t="s">
        <v>1667</v>
      </c>
      <c r="J75" s="83"/>
      <c r="L75" s="84"/>
    </row>
    <row r="76" spans="1:12" ht="15.5" x14ac:dyDescent="0.35">
      <c r="A76" s="52" t="s">
        <v>288</v>
      </c>
      <c r="B76" s="86" t="s">
        <v>1127</v>
      </c>
      <c r="C76" s="83"/>
      <c r="H76" t="s">
        <v>288</v>
      </c>
      <c r="I76" t="s">
        <v>1127</v>
      </c>
      <c r="J76" s="83"/>
      <c r="L76" s="84"/>
    </row>
    <row r="77" spans="1:12" ht="15.5" x14ac:dyDescent="0.35">
      <c r="A77" s="52" t="s">
        <v>96</v>
      </c>
      <c r="B77" s="86" t="s">
        <v>1128</v>
      </c>
      <c r="C77" s="83"/>
      <c r="H77" t="s">
        <v>96</v>
      </c>
      <c r="I77" t="s">
        <v>1128</v>
      </c>
      <c r="J77" s="83"/>
      <c r="L77" s="84"/>
    </row>
    <row r="78" spans="1:12" ht="15.5" x14ac:dyDescent="0.35">
      <c r="A78" s="52" t="s">
        <v>98</v>
      </c>
      <c r="B78" s="86" t="s">
        <v>1129</v>
      </c>
      <c r="C78" s="83"/>
      <c r="H78" t="s">
        <v>98</v>
      </c>
      <c r="I78" t="s">
        <v>1129</v>
      </c>
      <c r="J78" s="83"/>
      <c r="L78" s="84"/>
    </row>
    <row r="79" spans="1:12" ht="15.5" x14ac:dyDescent="0.35">
      <c r="A79" s="52" t="s">
        <v>100</v>
      </c>
      <c r="B79" s="86" t="s">
        <v>1668</v>
      </c>
      <c r="C79" s="83"/>
      <c r="H79" t="s">
        <v>100</v>
      </c>
      <c r="I79" t="s">
        <v>1668</v>
      </c>
      <c r="J79" s="83"/>
      <c r="L79" s="84"/>
    </row>
    <row r="80" spans="1:12" ht="15.5" x14ac:dyDescent="0.35">
      <c r="A80" s="52" t="s">
        <v>350</v>
      </c>
      <c r="B80" s="86" t="s">
        <v>1135</v>
      </c>
      <c r="C80" s="83"/>
      <c r="H80" t="s">
        <v>350</v>
      </c>
      <c r="I80" t="s">
        <v>1135</v>
      </c>
      <c r="J80" s="83"/>
      <c r="L80" s="84"/>
    </row>
    <row r="81" spans="1:12" ht="15.5" x14ac:dyDescent="0.35">
      <c r="A81" s="58" t="s">
        <v>102</v>
      </c>
      <c r="B81" s="127" t="s">
        <v>103</v>
      </c>
      <c r="C81" s="83"/>
      <c r="H81" t="s">
        <v>102</v>
      </c>
      <c r="I81" t="s">
        <v>103</v>
      </c>
      <c r="J81" s="83"/>
      <c r="L81" s="84"/>
    </row>
    <row r="82" spans="1:12" ht="15.5" x14ac:dyDescent="0.35">
      <c r="A82" s="58" t="s">
        <v>104</v>
      </c>
      <c r="B82" s="127" t="s">
        <v>1137</v>
      </c>
      <c r="C82" s="83"/>
      <c r="H82" t="s">
        <v>104</v>
      </c>
      <c r="I82" t="s">
        <v>1137</v>
      </c>
      <c r="J82" s="83"/>
      <c r="L82" s="84"/>
    </row>
    <row r="83" spans="1:12" ht="15.5" x14ac:dyDescent="0.35">
      <c r="A83" s="58" t="s">
        <v>106</v>
      </c>
      <c r="B83" s="127" t="s">
        <v>1138</v>
      </c>
      <c r="C83" s="83"/>
      <c r="H83" t="s">
        <v>106</v>
      </c>
      <c r="I83" t="s">
        <v>1138</v>
      </c>
      <c r="J83" s="83"/>
      <c r="L83" s="84"/>
    </row>
    <row r="84" spans="1:12" ht="15.5" x14ac:dyDescent="0.35">
      <c r="A84" s="58" t="s">
        <v>108</v>
      </c>
      <c r="B84" s="127" t="s">
        <v>1139</v>
      </c>
      <c r="C84" s="83"/>
      <c r="H84" t="s">
        <v>108</v>
      </c>
      <c r="I84" t="s">
        <v>1139</v>
      </c>
      <c r="J84" s="83"/>
      <c r="L84" s="84"/>
    </row>
    <row r="85" spans="1:12" ht="15.5" x14ac:dyDescent="0.35">
      <c r="A85" s="58" t="s">
        <v>110</v>
      </c>
      <c r="B85" s="127" t="s">
        <v>1140</v>
      </c>
      <c r="C85" s="83"/>
      <c r="H85" t="s">
        <v>110</v>
      </c>
      <c r="I85" t="s">
        <v>1140</v>
      </c>
      <c r="J85" s="83"/>
      <c r="L85" s="84"/>
    </row>
    <row r="86" spans="1:12" ht="15.5" x14ac:dyDescent="0.35">
      <c r="A86" s="58" t="s">
        <v>112</v>
      </c>
      <c r="B86" s="127" t="s">
        <v>1142</v>
      </c>
      <c r="C86" s="83"/>
      <c r="H86" t="s">
        <v>112</v>
      </c>
      <c r="I86" t="s">
        <v>1142</v>
      </c>
      <c r="J86" s="83"/>
      <c r="L86" s="84"/>
    </row>
    <row r="87" spans="1:12" ht="15.5" x14ac:dyDescent="0.35">
      <c r="A87" s="58" t="s">
        <v>114</v>
      </c>
      <c r="B87" s="127" t="s">
        <v>1144</v>
      </c>
      <c r="C87" s="83"/>
      <c r="H87" t="s">
        <v>114</v>
      </c>
      <c r="I87" t="s">
        <v>1144</v>
      </c>
      <c r="J87" s="83"/>
      <c r="L87" s="84"/>
    </row>
    <row r="88" spans="1:12" ht="15.5" x14ac:dyDescent="0.35">
      <c r="A88" s="58" t="s">
        <v>116</v>
      </c>
      <c r="B88" s="127" t="s">
        <v>1673</v>
      </c>
      <c r="C88" s="83"/>
      <c r="H88" t="s">
        <v>116</v>
      </c>
      <c r="I88" t="s">
        <v>1673</v>
      </c>
      <c r="J88" s="83"/>
      <c r="L88" s="84"/>
    </row>
    <row r="89" spans="1:12" x14ac:dyDescent="0.35">
      <c r="A89" s="58" t="s">
        <v>118</v>
      </c>
      <c r="B89" s="127" t="s">
        <v>1674</v>
      </c>
      <c r="C89" s="82" t="s">
        <v>1571</v>
      </c>
      <c r="H89" t="s">
        <v>118</v>
      </c>
      <c r="I89" t="s">
        <v>1674</v>
      </c>
      <c r="J89" s="82" t="s">
        <v>1571</v>
      </c>
      <c r="L89" s="84"/>
    </row>
    <row r="90" spans="1:12" ht="15.5" x14ac:dyDescent="0.35">
      <c r="A90" s="58" t="s">
        <v>331</v>
      </c>
      <c r="B90" s="127" t="s">
        <v>1676</v>
      </c>
      <c r="C90" s="83"/>
      <c r="H90" t="s">
        <v>331</v>
      </c>
      <c r="I90" t="s">
        <v>1676</v>
      </c>
      <c r="J90" s="83"/>
      <c r="L90" s="85"/>
    </row>
    <row r="91" spans="1:12" ht="15.5" x14ac:dyDescent="0.35">
      <c r="A91" s="58" t="s">
        <v>120</v>
      </c>
      <c r="B91" s="127" t="s">
        <v>1677</v>
      </c>
      <c r="C91" s="82" t="s">
        <v>1571</v>
      </c>
      <c r="H91" t="s">
        <v>120</v>
      </c>
      <c r="I91" t="s">
        <v>1677</v>
      </c>
      <c r="J91" s="82" t="s">
        <v>1571</v>
      </c>
      <c r="L91" s="85"/>
    </row>
    <row r="92" spans="1:12" ht="15.5" x14ac:dyDescent="0.35">
      <c r="A92" s="58" t="s">
        <v>122</v>
      </c>
      <c r="B92" s="127" t="s">
        <v>1678</v>
      </c>
      <c r="C92" s="83"/>
      <c r="H92" t="s">
        <v>122</v>
      </c>
      <c r="I92" t="s">
        <v>1678</v>
      </c>
      <c r="J92" s="83"/>
      <c r="L92" s="85"/>
    </row>
    <row r="93" spans="1:12" ht="15.5" x14ac:dyDescent="0.35">
      <c r="A93" s="58" t="s">
        <v>123</v>
      </c>
      <c r="B93" s="127" t="s">
        <v>1151</v>
      </c>
      <c r="C93" s="83"/>
      <c r="H93" t="s">
        <v>123</v>
      </c>
      <c r="I93" t="s">
        <v>1151</v>
      </c>
      <c r="J93" s="83"/>
      <c r="L93" s="85"/>
    </row>
    <row r="94" spans="1:12" ht="15.5" x14ac:dyDescent="0.35">
      <c r="A94" s="58" t="s">
        <v>125</v>
      </c>
      <c r="B94" s="127" t="s">
        <v>1153</v>
      </c>
      <c r="C94" s="83"/>
      <c r="H94" t="s">
        <v>125</v>
      </c>
      <c r="I94" t="s">
        <v>1153</v>
      </c>
      <c r="J94" s="83"/>
      <c r="L94" s="85"/>
    </row>
    <row r="95" spans="1:12" ht="15.5" x14ac:dyDescent="0.35">
      <c r="A95" s="58" t="s">
        <v>127</v>
      </c>
      <c r="B95" s="127" t="s">
        <v>1154</v>
      </c>
      <c r="C95" s="82" t="s">
        <v>1571</v>
      </c>
      <c r="H95" t="s">
        <v>127</v>
      </c>
      <c r="I95" t="s">
        <v>1154</v>
      </c>
      <c r="J95" s="82" t="s">
        <v>1571</v>
      </c>
      <c r="L95" s="85"/>
    </row>
    <row r="96" spans="1:12" ht="15.5" x14ac:dyDescent="0.35">
      <c r="A96" s="58" t="s">
        <v>129</v>
      </c>
      <c r="B96" s="127" t="s">
        <v>1155</v>
      </c>
      <c r="C96" s="83"/>
      <c r="H96" t="s">
        <v>129</v>
      </c>
      <c r="I96" t="s">
        <v>1155</v>
      </c>
      <c r="J96" s="83"/>
      <c r="L96" s="85"/>
    </row>
    <row r="97" spans="1:12" ht="15.5" x14ac:dyDescent="0.35">
      <c r="A97" s="58" t="s">
        <v>131</v>
      </c>
      <c r="B97" s="127" t="s">
        <v>1156</v>
      </c>
      <c r="C97" s="82" t="s">
        <v>1571</v>
      </c>
      <c r="H97" t="s">
        <v>131</v>
      </c>
      <c r="I97" t="s">
        <v>1156</v>
      </c>
      <c r="J97" s="82" t="s">
        <v>1571</v>
      </c>
      <c r="L97" s="85"/>
    </row>
    <row r="98" spans="1:12" ht="15.5" x14ac:dyDescent="0.35">
      <c r="A98" s="58" t="s">
        <v>133</v>
      </c>
      <c r="B98" s="127" t="s">
        <v>1157</v>
      </c>
      <c r="C98" s="83"/>
      <c r="H98" t="s">
        <v>133</v>
      </c>
      <c r="I98" t="s">
        <v>1157</v>
      </c>
      <c r="J98" s="83"/>
      <c r="L98" s="85"/>
    </row>
    <row r="99" spans="1:12" ht="15.5" x14ac:dyDescent="0.35">
      <c r="A99" s="58" t="s">
        <v>135</v>
      </c>
      <c r="B99" s="127" t="s">
        <v>1158</v>
      </c>
      <c r="C99" s="82" t="s">
        <v>1571</v>
      </c>
      <c r="H99" t="s">
        <v>135</v>
      </c>
      <c r="I99" t="s">
        <v>1158</v>
      </c>
      <c r="J99" s="82" t="s">
        <v>1571</v>
      </c>
      <c r="L99" s="85"/>
    </row>
    <row r="100" spans="1:12" ht="15.5" x14ac:dyDescent="0.35">
      <c r="A100" s="58" t="s">
        <v>137</v>
      </c>
      <c r="B100" s="127" t="s">
        <v>1680</v>
      </c>
      <c r="C100" s="82" t="s">
        <v>1571</v>
      </c>
      <c r="H100" t="s">
        <v>137</v>
      </c>
      <c r="I100" t="s">
        <v>1680</v>
      </c>
      <c r="J100" s="82" t="s">
        <v>1571</v>
      </c>
      <c r="L100" s="85"/>
    </row>
    <row r="101" spans="1:12" ht="15.5" x14ac:dyDescent="0.35">
      <c r="A101" s="58" t="s">
        <v>311</v>
      </c>
      <c r="B101" s="127" t="s">
        <v>1160</v>
      </c>
      <c r="C101" s="83"/>
      <c r="H101" t="s">
        <v>311</v>
      </c>
      <c r="I101" t="s">
        <v>1160</v>
      </c>
      <c r="J101" s="83"/>
      <c r="L101" s="85"/>
    </row>
    <row r="102" spans="1:12" x14ac:dyDescent="0.35">
      <c r="A102" s="58" t="s">
        <v>138</v>
      </c>
      <c r="B102" s="127" t="s">
        <v>1682</v>
      </c>
      <c r="C102" s="82" t="s">
        <v>1571</v>
      </c>
      <c r="H102" t="s">
        <v>138</v>
      </c>
      <c r="I102" t="s">
        <v>1682</v>
      </c>
      <c r="J102" s="82" t="s">
        <v>1571</v>
      </c>
    </row>
    <row r="103" spans="1:12" ht="15.5" x14ac:dyDescent="0.35">
      <c r="A103" s="58" t="s">
        <v>140</v>
      </c>
      <c r="B103" s="127" t="s">
        <v>1684</v>
      </c>
      <c r="C103" s="83"/>
      <c r="H103" t="s">
        <v>140</v>
      </c>
      <c r="I103" t="s">
        <v>1684</v>
      </c>
      <c r="J103" s="83"/>
      <c r="L103" s="85"/>
    </row>
    <row r="104" spans="1:12" ht="15.5" x14ac:dyDescent="0.35">
      <c r="A104" s="58" t="s">
        <v>142</v>
      </c>
      <c r="B104" s="127" t="s">
        <v>1685</v>
      </c>
      <c r="C104" s="83"/>
      <c r="H104" t="s">
        <v>142</v>
      </c>
      <c r="I104" t="s">
        <v>1685</v>
      </c>
      <c r="J104" s="83"/>
      <c r="L104" s="85"/>
    </row>
    <row r="105" spans="1:12" ht="15.5" x14ac:dyDescent="0.35">
      <c r="A105" s="58" t="s">
        <v>144</v>
      </c>
      <c r="B105" s="127" t="s">
        <v>1686</v>
      </c>
      <c r="C105" s="83"/>
      <c r="H105" t="s">
        <v>144</v>
      </c>
      <c r="I105" t="s">
        <v>1686</v>
      </c>
      <c r="J105" s="83"/>
      <c r="L105" s="85"/>
    </row>
    <row r="106" spans="1:12" x14ac:dyDescent="0.35">
      <c r="A106" s="58" t="s">
        <v>146</v>
      </c>
      <c r="B106" s="127" t="s">
        <v>1689</v>
      </c>
      <c r="C106" s="82" t="s">
        <v>1571</v>
      </c>
      <c r="H106" t="s">
        <v>146</v>
      </c>
      <c r="I106" t="s">
        <v>1689</v>
      </c>
      <c r="J106" s="82" t="s">
        <v>1571</v>
      </c>
    </row>
    <row r="107" spans="1:12" ht="15.5" x14ac:dyDescent="0.35">
      <c r="A107" s="126" t="s">
        <v>333</v>
      </c>
      <c r="B107" s="127" t="s">
        <v>1939</v>
      </c>
      <c r="C107" s="83"/>
      <c r="H107" s="125" t="s">
        <v>333</v>
      </c>
      <c r="I107" t="s">
        <v>1939</v>
      </c>
      <c r="J107" s="83"/>
    </row>
    <row r="108" spans="1:12" ht="15.5" x14ac:dyDescent="0.35">
      <c r="A108" s="58" t="s">
        <v>335</v>
      </c>
      <c r="B108" s="127" t="s">
        <v>1173</v>
      </c>
      <c r="C108" s="83"/>
      <c r="H108" t="s">
        <v>335</v>
      </c>
      <c r="I108" t="s">
        <v>1173</v>
      </c>
      <c r="J108" s="83"/>
    </row>
    <row r="109" spans="1:12" ht="15.5" x14ac:dyDescent="0.35">
      <c r="A109" s="58" t="s">
        <v>352</v>
      </c>
      <c r="B109" s="127" t="s">
        <v>1177</v>
      </c>
      <c r="C109" s="83"/>
      <c r="H109" t="s">
        <v>352</v>
      </c>
      <c r="I109" t="s">
        <v>1177</v>
      </c>
      <c r="J109" s="83"/>
    </row>
    <row r="110" spans="1:12" ht="15.5" x14ac:dyDescent="0.35">
      <c r="A110" s="58" t="s">
        <v>148</v>
      </c>
      <c r="B110" s="127" t="s">
        <v>1692</v>
      </c>
      <c r="C110" s="83"/>
      <c r="H110" t="s">
        <v>148</v>
      </c>
      <c r="I110" t="s">
        <v>1692</v>
      </c>
      <c r="J110" s="83"/>
    </row>
    <row r="111" spans="1:12" ht="15.5" x14ac:dyDescent="0.35">
      <c r="A111" s="58" t="s">
        <v>149</v>
      </c>
      <c r="B111" s="127" t="s">
        <v>1179</v>
      </c>
      <c r="C111" s="83"/>
      <c r="H111" t="s">
        <v>149</v>
      </c>
      <c r="I111" t="s">
        <v>1179</v>
      </c>
      <c r="J111" s="83"/>
    </row>
    <row r="112" spans="1:12" ht="15.5" x14ac:dyDescent="0.35">
      <c r="A112" s="58" t="s">
        <v>151</v>
      </c>
      <c r="B112" s="127" t="s">
        <v>1693</v>
      </c>
      <c r="C112" s="83"/>
      <c r="H112" t="s">
        <v>151</v>
      </c>
      <c r="I112" t="s">
        <v>1693</v>
      </c>
      <c r="J112" s="83"/>
    </row>
    <row r="113" spans="1:10" ht="15.5" x14ac:dyDescent="0.35">
      <c r="A113" s="58" t="s">
        <v>153</v>
      </c>
      <c r="B113" s="127" t="s">
        <v>1694</v>
      </c>
      <c r="C113" s="83"/>
      <c r="H113" t="s">
        <v>153</v>
      </c>
      <c r="I113" t="s">
        <v>1694</v>
      </c>
      <c r="J113" s="83"/>
    </row>
    <row r="114" spans="1:10" x14ac:dyDescent="0.35">
      <c r="A114" s="58" t="s">
        <v>154</v>
      </c>
      <c r="B114" s="127" t="s">
        <v>1695</v>
      </c>
      <c r="C114" s="82" t="s">
        <v>1571</v>
      </c>
      <c r="H114" t="s">
        <v>154</v>
      </c>
      <c r="I114" t="s">
        <v>1695</v>
      </c>
      <c r="J114" s="82" t="s">
        <v>1571</v>
      </c>
    </row>
    <row r="115" spans="1:10" x14ac:dyDescent="0.35">
      <c r="A115" s="58" t="s">
        <v>155</v>
      </c>
      <c r="B115" s="127" t="s">
        <v>1184</v>
      </c>
      <c r="C115" s="82" t="s">
        <v>1571</v>
      </c>
      <c r="H115" t="s">
        <v>155</v>
      </c>
      <c r="I115" t="s">
        <v>1184</v>
      </c>
      <c r="J115" s="82" t="s">
        <v>1571</v>
      </c>
    </row>
    <row r="116" spans="1:10" x14ac:dyDescent="0.35">
      <c r="A116" s="58" t="s">
        <v>312</v>
      </c>
      <c r="B116" s="127" t="s">
        <v>1186</v>
      </c>
      <c r="C116" s="82" t="s">
        <v>1571</v>
      </c>
      <c r="H116" t="s">
        <v>312</v>
      </c>
      <c r="I116" t="s">
        <v>1186</v>
      </c>
      <c r="J116" s="82" t="s">
        <v>1571</v>
      </c>
    </row>
    <row r="117" spans="1:10" ht="15.5" x14ac:dyDescent="0.35">
      <c r="A117" s="58" t="s">
        <v>353</v>
      </c>
      <c r="B117" s="127" t="s">
        <v>1187</v>
      </c>
      <c r="C117" s="83"/>
      <c r="H117" t="s">
        <v>353</v>
      </c>
      <c r="I117" t="s">
        <v>1187</v>
      </c>
      <c r="J117" s="83"/>
    </row>
    <row r="118" spans="1:10" ht="15.5" x14ac:dyDescent="0.35">
      <c r="A118" s="58" t="s">
        <v>314</v>
      </c>
      <c r="B118" s="127" t="s">
        <v>1188</v>
      </c>
      <c r="C118" s="83"/>
      <c r="H118" t="s">
        <v>314</v>
      </c>
      <c r="I118" t="s">
        <v>1188</v>
      </c>
      <c r="J118" s="83"/>
    </row>
    <row r="119" spans="1:10" ht="15.5" x14ac:dyDescent="0.35">
      <c r="A119" s="58" t="s">
        <v>157</v>
      </c>
      <c r="B119" s="127" t="s">
        <v>1696</v>
      </c>
      <c r="C119" s="83"/>
      <c r="H119" t="s">
        <v>157</v>
      </c>
      <c r="I119" t="s">
        <v>1696</v>
      </c>
      <c r="J119" s="83"/>
    </row>
    <row r="120" spans="1:10" ht="15.5" x14ac:dyDescent="0.35">
      <c r="A120" s="58" t="s">
        <v>158</v>
      </c>
      <c r="B120" s="127" t="s">
        <v>1697</v>
      </c>
      <c r="C120" s="83"/>
      <c r="H120" t="s">
        <v>158</v>
      </c>
      <c r="I120" t="s">
        <v>1697</v>
      </c>
      <c r="J120" s="83"/>
    </row>
    <row r="121" spans="1:10" ht="15.5" x14ac:dyDescent="0.35">
      <c r="A121" s="58" t="s">
        <v>354</v>
      </c>
      <c r="B121" s="127" t="s">
        <v>1192</v>
      </c>
      <c r="C121" s="83"/>
      <c r="H121" t="s">
        <v>354</v>
      </c>
      <c r="I121" t="s">
        <v>1192</v>
      </c>
      <c r="J121" s="83"/>
    </row>
    <row r="122" spans="1:10" ht="15.5" x14ac:dyDescent="0.35">
      <c r="A122" s="58" t="s">
        <v>159</v>
      </c>
      <c r="B122" s="127" t="s">
        <v>1193</v>
      </c>
      <c r="C122" s="83"/>
      <c r="H122" t="s">
        <v>159</v>
      </c>
      <c r="I122" t="s">
        <v>1193</v>
      </c>
      <c r="J122" s="83"/>
    </row>
    <row r="123" spans="1:10" x14ac:dyDescent="0.35">
      <c r="A123" s="58" t="s">
        <v>649</v>
      </c>
      <c r="B123" s="127" t="s">
        <v>1198</v>
      </c>
      <c r="C123" s="82" t="s">
        <v>1571</v>
      </c>
      <c r="H123" t="s">
        <v>649</v>
      </c>
      <c r="I123" t="s">
        <v>1198</v>
      </c>
      <c r="J123" s="82" t="s">
        <v>1571</v>
      </c>
    </row>
    <row r="124" spans="1:10" x14ac:dyDescent="0.35">
      <c r="A124" s="58" t="s">
        <v>161</v>
      </c>
      <c r="B124" s="127" t="s">
        <v>1201</v>
      </c>
      <c r="C124" s="82" t="s">
        <v>1571</v>
      </c>
      <c r="H124" t="s">
        <v>161</v>
      </c>
      <c r="I124" t="s">
        <v>1201</v>
      </c>
      <c r="J124" s="82" t="s">
        <v>1571</v>
      </c>
    </row>
    <row r="125" spans="1:10" x14ac:dyDescent="0.35">
      <c r="A125" s="58" t="s">
        <v>316</v>
      </c>
      <c r="B125" s="127" t="s">
        <v>1202</v>
      </c>
      <c r="C125" s="82" t="s">
        <v>1571</v>
      </c>
      <c r="G125" s="63"/>
      <c r="H125" t="s">
        <v>316</v>
      </c>
      <c r="I125" t="s">
        <v>1202</v>
      </c>
      <c r="J125" s="82" t="s">
        <v>1571</v>
      </c>
    </row>
    <row r="126" spans="1:10" ht="15.5" x14ac:dyDescent="0.35">
      <c r="A126" s="58" t="s">
        <v>163</v>
      </c>
      <c r="B126" s="127" t="s">
        <v>1701</v>
      </c>
      <c r="C126" s="83"/>
      <c r="H126" t="s">
        <v>163</v>
      </c>
      <c r="I126" t="s">
        <v>1701</v>
      </c>
      <c r="J126" s="83"/>
    </row>
    <row r="127" spans="1:10" ht="15.5" x14ac:dyDescent="0.35">
      <c r="A127" s="58" t="s">
        <v>355</v>
      </c>
      <c r="B127" s="127" t="s">
        <v>1703</v>
      </c>
      <c r="C127" s="83"/>
      <c r="H127" t="s">
        <v>355</v>
      </c>
      <c r="I127" t="s">
        <v>1703</v>
      </c>
      <c r="J127" s="83"/>
    </row>
    <row r="128" spans="1:10" ht="15.5" x14ac:dyDescent="0.35">
      <c r="A128" s="58" t="s">
        <v>165</v>
      </c>
      <c r="B128" s="127" t="s">
        <v>1706</v>
      </c>
      <c r="C128" s="83"/>
      <c r="H128" t="s">
        <v>165</v>
      </c>
      <c r="I128" t="s">
        <v>1706</v>
      </c>
      <c r="J128" s="83"/>
    </row>
    <row r="129" spans="1:10" ht="15.5" x14ac:dyDescent="0.35">
      <c r="A129" s="58" t="s">
        <v>166</v>
      </c>
      <c r="B129" s="127" t="s">
        <v>1707</v>
      </c>
      <c r="C129" s="83"/>
      <c r="H129" t="s">
        <v>166</v>
      </c>
      <c r="I129" t="s">
        <v>1707</v>
      </c>
      <c r="J129" s="83"/>
    </row>
    <row r="130" spans="1:10" x14ac:dyDescent="0.35">
      <c r="A130" s="58" t="s">
        <v>289</v>
      </c>
      <c r="B130" s="127" t="s">
        <v>1210</v>
      </c>
      <c r="C130" s="82" t="s">
        <v>1571</v>
      </c>
      <c r="H130" t="s">
        <v>289</v>
      </c>
      <c r="I130" t="s">
        <v>1210</v>
      </c>
      <c r="J130" s="82" t="s">
        <v>1571</v>
      </c>
    </row>
    <row r="131" spans="1:10" ht="15.5" x14ac:dyDescent="0.35">
      <c r="A131" s="58" t="s">
        <v>337</v>
      </c>
      <c r="B131" s="127" t="s">
        <v>1211</v>
      </c>
      <c r="C131" s="83"/>
      <c r="H131" t="s">
        <v>337</v>
      </c>
      <c r="I131" t="s">
        <v>1211</v>
      </c>
      <c r="J131" s="83"/>
    </row>
    <row r="132" spans="1:10" ht="15.5" x14ac:dyDescent="0.35">
      <c r="A132" s="58" t="s">
        <v>167</v>
      </c>
      <c r="B132" s="127" t="s">
        <v>1212</v>
      </c>
      <c r="C132" s="83"/>
      <c r="H132" t="s">
        <v>167</v>
      </c>
      <c r="I132" t="s">
        <v>1212</v>
      </c>
      <c r="J132" s="83"/>
    </row>
    <row r="133" spans="1:10" ht="15.5" x14ac:dyDescent="0.35">
      <c r="A133" s="58" t="s">
        <v>291</v>
      </c>
      <c r="B133" s="127" t="s">
        <v>1709</v>
      </c>
      <c r="C133" s="83"/>
      <c r="H133" t="s">
        <v>291</v>
      </c>
      <c r="I133" t="s">
        <v>1709</v>
      </c>
      <c r="J133" s="83"/>
    </row>
    <row r="134" spans="1:10" ht="15.5" x14ac:dyDescent="0.35">
      <c r="A134" s="58" t="s">
        <v>169</v>
      </c>
      <c r="B134" s="127" t="s">
        <v>1215</v>
      </c>
      <c r="C134" s="83"/>
      <c r="H134" t="s">
        <v>169</v>
      </c>
      <c r="I134" t="s">
        <v>1215</v>
      </c>
      <c r="J134" s="83"/>
    </row>
    <row r="135" spans="1:10" ht="15.5" x14ac:dyDescent="0.35">
      <c r="A135" s="58" t="s">
        <v>171</v>
      </c>
      <c r="B135" s="127" t="s">
        <v>1216</v>
      </c>
      <c r="C135" s="83"/>
      <c r="H135" t="s">
        <v>171</v>
      </c>
      <c r="I135" t="s">
        <v>1216</v>
      </c>
      <c r="J135" s="83"/>
    </row>
    <row r="136" spans="1:10" x14ac:dyDescent="0.35">
      <c r="A136" s="58" t="s">
        <v>173</v>
      </c>
      <c r="B136" s="127" t="s">
        <v>1217</v>
      </c>
      <c r="C136" s="82" t="s">
        <v>1571</v>
      </c>
      <c r="H136" t="s">
        <v>173</v>
      </c>
      <c r="I136" t="s">
        <v>1217</v>
      </c>
      <c r="J136" s="82" t="s">
        <v>1571</v>
      </c>
    </row>
    <row r="137" spans="1:10" ht="15.5" x14ac:dyDescent="0.35">
      <c r="A137" s="58" t="s">
        <v>298</v>
      </c>
      <c r="B137" s="127" t="s">
        <v>1710</v>
      </c>
      <c r="C137" s="83"/>
      <c r="H137" t="s">
        <v>298</v>
      </c>
      <c r="I137" t="s">
        <v>1710</v>
      </c>
      <c r="J137" s="83"/>
    </row>
    <row r="138" spans="1:10" ht="15.5" x14ac:dyDescent="0.35">
      <c r="A138" s="58" t="s">
        <v>175</v>
      </c>
      <c r="B138" s="127" t="s">
        <v>1711</v>
      </c>
      <c r="C138" s="83"/>
      <c r="H138" t="s">
        <v>175</v>
      </c>
      <c r="I138" t="s">
        <v>1711</v>
      </c>
      <c r="J138" s="83"/>
    </row>
    <row r="139" spans="1:10" ht="15.5" x14ac:dyDescent="0.35">
      <c r="A139" s="58" t="s">
        <v>176</v>
      </c>
      <c r="B139" s="127" t="s">
        <v>1223</v>
      </c>
      <c r="C139" s="83"/>
      <c r="H139" t="s">
        <v>176</v>
      </c>
      <c r="I139" t="s">
        <v>1223</v>
      </c>
      <c r="J139" s="83"/>
    </row>
    <row r="140" spans="1:10" ht="15.5" x14ac:dyDescent="0.35">
      <c r="A140" s="126" t="s">
        <v>318</v>
      </c>
      <c r="B140" s="127" t="s">
        <v>1940</v>
      </c>
      <c r="C140" s="83"/>
      <c r="H140" s="125" t="s">
        <v>318</v>
      </c>
      <c r="I140" t="s">
        <v>1940</v>
      </c>
      <c r="J140" s="83"/>
    </row>
    <row r="141" spans="1:10" x14ac:dyDescent="0.35">
      <c r="A141" s="58" t="s">
        <v>178</v>
      </c>
      <c r="B141" s="127" t="s">
        <v>1716</v>
      </c>
      <c r="C141" s="82" t="s">
        <v>1571</v>
      </c>
      <c r="H141" t="s">
        <v>178</v>
      </c>
      <c r="I141" t="s">
        <v>1716</v>
      </c>
      <c r="J141" s="82" t="s">
        <v>1571</v>
      </c>
    </row>
    <row r="142" spans="1:10" x14ac:dyDescent="0.35">
      <c r="A142" s="58" t="s">
        <v>319</v>
      </c>
      <c r="B142" s="127" t="s">
        <v>1226</v>
      </c>
      <c r="C142" s="82" t="s">
        <v>1571</v>
      </c>
      <c r="H142" t="s">
        <v>319</v>
      </c>
      <c r="I142" t="s">
        <v>1226</v>
      </c>
      <c r="J142" s="82" t="s">
        <v>1571</v>
      </c>
    </row>
    <row r="143" spans="1:10" ht="15.5" x14ac:dyDescent="0.35">
      <c r="A143" s="58" t="s">
        <v>321</v>
      </c>
      <c r="B143" s="127" t="s">
        <v>1718</v>
      </c>
      <c r="C143" s="83"/>
      <c r="H143" t="s">
        <v>321</v>
      </c>
      <c r="I143" t="s">
        <v>1718</v>
      </c>
      <c r="J143" s="83"/>
    </row>
    <row r="144" spans="1:10" ht="15.5" x14ac:dyDescent="0.35">
      <c r="A144" s="58" t="s">
        <v>179</v>
      </c>
      <c r="B144" s="127" t="s">
        <v>1230</v>
      </c>
      <c r="C144" s="83"/>
      <c r="H144" t="s">
        <v>179</v>
      </c>
      <c r="I144" t="s">
        <v>1230</v>
      </c>
      <c r="J144" s="83"/>
    </row>
    <row r="145" spans="1:10" ht="15.5" x14ac:dyDescent="0.35">
      <c r="A145" s="58" t="s">
        <v>322</v>
      </c>
      <c r="B145" s="127" t="s">
        <v>1231</v>
      </c>
      <c r="C145" s="83"/>
      <c r="H145" t="s">
        <v>322</v>
      </c>
      <c r="I145" t="s">
        <v>1231</v>
      </c>
      <c r="J145" s="83"/>
    </row>
    <row r="146" spans="1:10" ht="15.5" x14ac:dyDescent="0.35">
      <c r="A146" s="58" t="s">
        <v>181</v>
      </c>
      <c r="B146" s="127" t="s">
        <v>1719</v>
      </c>
      <c r="C146" s="83"/>
      <c r="H146" t="s">
        <v>181</v>
      </c>
      <c r="I146" t="s">
        <v>1719</v>
      </c>
      <c r="J146" s="83"/>
    </row>
    <row r="147" spans="1:10" ht="15.5" x14ac:dyDescent="0.35">
      <c r="A147" s="58" t="s">
        <v>182</v>
      </c>
      <c r="B147" s="127" t="s">
        <v>1233</v>
      </c>
      <c r="C147" s="83"/>
      <c r="H147" t="s">
        <v>182</v>
      </c>
      <c r="I147" t="s">
        <v>1233</v>
      </c>
      <c r="J147" s="83"/>
    </row>
    <row r="148" spans="1:10" ht="15.5" x14ac:dyDescent="0.35">
      <c r="A148" s="58" t="s">
        <v>184</v>
      </c>
      <c r="B148" s="127" t="s">
        <v>1720</v>
      </c>
      <c r="C148" s="83"/>
      <c r="H148" s="31" t="s">
        <v>184</v>
      </c>
      <c r="I148" t="s">
        <v>1720</v>
      </c>
      <c r="J148" s="83"/>
    </row>
    <row r="149" spans="1:10" ht="15.5" x14ac:dyDescent="0.35">
      <c r="A149" s="58" t="s">
        <v>185</v>
      </c>
      <c r="B149" s="127" t="s">
        <v>1234</v>
      </c>
      <c r="C149" s="83"/>
      <c r="H149" t="s">
        <v>185</v>
      </c>
      <c r="I149" t="s">
        <v>1234</v>
      </c>
      <c r="J149" s="83"/>
    </row>
    <row r="150" spans="1:10" ht="15.5" x14ac:dyDescent="0.35">
      <c r="A150" s="58" t="s">
        <v>187</v>
      </c>
      <c r="B150" s="127" t="s">
        <v>1721</v>
      </c>
      <c r="C150" s="83"/>
      <c r="H150" t="s">
        <v>187</v>
      </c>
      <c r="I150" t="s">
        <v>1721</v>
      </c>
      <c r="J150" s="83"/>
    </row>
    <row r="151" spans="1:10" ht="15.5" x14ac:dyDescent="0.35">
      <c r="A151" s="58" t="s">
        <v>188</v>
      </c>
      <c r="B151" s="127" t="s">
        <v>1722</v>
      </c>
      <c r="C151" s="83"/>
      <c r="H151" t="s">
        <v>188</v>
      </c>
      <c r="I151" t="s">
        <v>1722</v>
      </c>
      <c r="J151" s="83"/>
    </row>
    <row r="152" spans="1:10" ht="15.5" x14ac:dyDescent="0.35">
      <c r="A152" s="58" t="s">
        <v>189</v>
      </c>
      <c r="B152" s="127" t="s">
        <v>1238</v>
      </c>
      <c r="C152" s="83"/>
      <c r="H152" t="s">
        <v>189</v>
      </c>
      <c r="I152" t="s">
        <v>1238</v>
      </c>
      <c r="J152" s="83"/>
    </row>
    <row r="153" spans="1:10" ht="15.5" x14ac:dyDescent="0.35">
      <c r="A153" s="58" t="s">
        <v>191</v>
      </c>
      <c r="B153" s="127" t="s">
        <v>1724</v>
      </c>
      <c r="C153" s="83"/>
      <c r="H153" t="s">
        <v>191</v>
      </c>
      <c r="I153" t="s">
        <v>1724</v>
      </c>
      <c r="J153" s="83"/>
    </row>
    <row r="154" spans="1:10" ht="15.5" x14ac:dyDescent="0.35">
      <c r="A154" s="58" t="s">
        <v>192</v>
      </c>
      <c r="B154" s="127" t="s">
        <v>1725</v>
      </c>
      <c r="C154" s="83"/>
      <c r="H154" t="s">
        <v>192</v>
      </c>
      <c r="I154" t="s">
        <v>1725</v>
      </c>
      <c r="J154" s="83"/>
    </row>
    <row r="155" spans="1:10" ht="15.5" x14ac:dyDescent="0.35">
      <c r="A155" s="58" t="s">
        <v>193</v>
      </c>
      <c r="B155" s="127" t="s">
        <v>1726</v>
      </c>
      <c r="C155" s="83"/>
      <c r="H155" t="s">
        <v>193</v>
      </c>
      <c r="I155" t="s">
        <v>1726</v>
      </c>
      <c r="J155" s="83"/>
    </row>
    <row r="156" spans="1:10" ht="15.5" x14ac:dyDescent="0.35">
      <c r="A156" s="58" t="s">
        <v>682</v>
      </c>
      <c r="B156" s="127" t="s">
        <v>1727</v>
      </c>
      <c r="C156" s="83"/>
      <c r="H156" t="s">
        <v>682</v>
      </c>
      <c r="I156" t="s">
        <v>1727</v>
      </c>
      <c r="J156" s="83"/>
    </row>
    <row r="157" spans="1:10" ht="15.5" x14ac:dyDescent="0.35">
      <c r="A157" s="58" t="s">
        <v>357</v>
      </c>
      <c r="B157" s="127" t="s">
        <v>1728</v>
      </c>
      <c r="C157" s="83"/>
      <c r="H157" t="s">
        <v>357</v>
      </c>
      <c r="I157" t="s">
        <v>1728</v>
      </c>
      <c r="J157" s="83"/>
    </row>
    <row r="158" spans="1:10" ht="15.5" x14ac:dyDescent="0.35">
      <c r="A158" s="58" t="s">
        <v>197</v>
      </c>
      <c r="B158" s="127" t="s">
        <v>1244</v>
      </c>
      <c r="C158" s="83"/>
      <c r="H158" t="s">
        <v>197</v>
      </c>
      <c r="I158" t="s">
        <v>1244</v>
      </c>
      <c r="J158" s="83"/>
    </row>
    <row r="159" spans="1:10" ht="15.5" x14ac:dyDescent="0.35">
      <c r="A159" s="58" t="s">
        <v>199</v>
      </c>
      <c r="B159" s="127" t="s">
        <v>1245</v>
      </c>
      <c r="C159" s="83"/>
      <c r="H159" t="s">
        <v>199</v>
      </c>
      <c r="I159" t="s">
        <v>1245</v>
      </c>
      <c r="J159" s="83"/>
    </row>
    <row r="160" spans="1:10" x14ac:dyDescent="0.35">
      <c r="A160" s="58" t="s">
        <v>201</v>
      </c>
      <c r="B160" s="127" t="s">
        <v>1246</v>
      </c>
      <c r="C160" s="82" t="s">
        <v>1571</v>
      </c>
      <c r="G160" s="63"/>
      <c r="H160" t="s">
        <v>201</v>
      </c>
      <c r="I160" t="s">
        <v>1246</v>
      </c>
      <c r="J160" s="82" t="s">
        <v>1571</v>
      </c>
    </row>
    <row r="161" spans="1:10" ht="15.5" x14ac:dyDescent="0.35">
      <c r="A161" s="58" t="s">
        <v>203</v>
      </c>
      <c r="B161" s="127" t="s">
        <v>1247</v>
      </c>
      <c r="C161" s="83"/>
      <c r="H161" t="s">
        <v>203</v>
      </c>
      <c r="I161" t="s">
        <v>1247</v>
      </c>
      <c r="J161" s="83"/>
    </row>
    <row r="162" spans="1:10" ht="15.5" x14ac:dyDescent="0.35">
      <c r="A162" s="58" t="s">
        <v>205</v>
      </c>
      <c r="B162" s="127" t="s">
        <v>1729</v>
      </c>
      <c r="C162" s="83"/>
      <c r="H162" t="s">
        <v>205</v>
      </c>
      <c r="I162" t="s">
        <v>1729</v>
      </c>
      <c r="J162" s="83"/>
    </row>
    <row r="163" spans="1:10" ht="15.5" x14ac:dyDescent="0.35">
      <c r="A163" s="58" t="s">
        <v>207</v>
      </c>
      <c r="B163" s="127" t="s">
        <v>1731</v>
      </c>
      <c r="C163" s="83"/>
      <c r="H163" t="s">
        <v>207</v>
      </c>
      <c r="I163" t="s">
        <v>1731</v>
      </c>
      <c r="J163" s="83"/>
    </row>
    <row r="164" spans="1:10" ht="15.5" x14ac:dyDescent="0.35">
      <c r="A164" s="58" t="s">
        <v>209</v>
      </c>
      <c r="B164" s="127" t="s">
        <v>1253</v>
      </c>
      <c r="C164" s="83"/>
      <c r="H164" t="s">
        <v>209</v>
      </c>
      <c r="I164" t="s">
        <v>1253</v>
      </c>
      <c r="J164" s="83"/>
    </row>
    <row r="165" spans="1:10" ht="15.5" x14ac:dyDescent="0.35">
      <c r="A165" s="58" t="s">
        <v>210</v>
      </c>
      <c r="B165" s="127" t="s">
        <v>1732</v>
      </c>
      <c r="C165" s="83"/>
      <c r="H165" t="s">
        <v>210</v>
      </c>
      <c r="I165" t="s">
        <v>1732</v>
      </c>
      <c r="J165" s="83"/>
    </row>
    <row r="166" spans="1:10" ht="15.5" x14ac:dyDescent="0.35">
      <c r="A166" s="58" t="s">
        <v>211</v>
      </c>
      <c r="B166" s="127" t="s">
        <v>1255</v>
      </c>
      <c r="C166" s="83"/>
      <c r="H166" t="s">
        <v>211</v>
      </c>
      <c r="I166" t="s">
        <v>1255</v>
      </c>
      <c r="J166" s="83"/>
    </row>
    <row r="167" spans="1:10" x14ac:dyDescent="0.35">
      <c r="A167" s="58" t="s">
        <v>213</v>
      </c>
      <c r="B167" s="127" t="s">
        <v>1256</v>
      </c>
      <c r="C167" s="82" t="s">
        <v>1571</v>
      </c>
      <c r="H167" t="s">
        <v>213</v>
      </c>
      <c r="I167" t="s">
        <v>1256</v>
      </c>
      <c r="J167" s="82" t="s">
        <v>1571</v>
      </c>
    </row>
    <row r="168" spans="1:10" x14ac:dyDescent="0.35">
      <c r="A168" s="58" t="s">
        <v>215</v>
      </c>
      <c r="B168" s="127" t="s">
        <v>1257</v>
      </c>
      <c r="C168" s="82" t="s">
        <v>1571</v>
      </c>
      <c r="H168" t="s">
        <v>215</v>
      </c>
      <c r="I168" t="s">
        <v>1257</v>
      </c>
      <c r="J168" s="82" t="s">
        <v>1571</v>
      </c>
    </row>
    <row r="169" spans="1:10" ht="15.5" x14ac:dyDescent="0.35">
      <c r="A169" s="58" t="s">
        <v>217</v>
      </c>
      <c r="B169" s="127" t="s">
        <v>1260</v>
      </c>
      <c r="C169" s="83"/>
      <c r="H169" t="s">
        <v>217</v>
      </c>
      <c r="I169" t="s">
        <v>1260</v>
      </c>
      <c r="J169" s="83"/>
    </row>
    <row r="170" spans="1:10" ht="15.5" x14ac:dyDescent="0.35">
      <c r="A170" s="58" t="s">
        <v>699</v>
      </c>
      <c r="B170" s="127" t="s">
        <v>1736</v>
      </c>
      <c r="C170" s="83"/>
      <c r="H170" t="s">
        <v>699</v>
      </c>
      <c r="I170" t="s">
        <v>1736</v>
      </c>
      <c r="J170" s="83"/>
    </row>
    <row r="171" spans="1:10" x14ac:dyDescent="0.35">
      <c r="A171" s="100" t="s">
        <v>221</v>
      </c>
      <c r="B171" s="128" t="s">
        <v>1739</v>
      </c>
      <c r="C171" s="82" t="s">
        <v>1571</v>
      </c>
      <c r="H171" t="s">
        <v>221</v>
      </c>
      <c r="I171" t="s">
        <v>1739</v>
      </c>
      <c r="J171" s="82" t="s">
        <v>1571</v>
      </c>
    </row>
    <row r="172" spans="1:10" ht="15.5" x14ac:dyDescent="0.35">
      <c r="A172" s="100" t="s">
        <v>358</v>
      </c>
      <c r="B172" s="128" t="s">
        <v>1740</v>
      </c>
      <c r="C172" s="83"/>
      <c r="H172" t="s">
        <v>358</v>
      </c>
      <c r="I172" t="s">
        <v>1740</v>
      </c>
      <c r="J172" s="83"/>
    </row>
    <row r="173" spans="1:10" x14ac:dyDescent="0.35">
      <c r="A173" s="100" t="s">
        <v>359</v>
      </c>
      <c r="B173" s="128" t="s">
        <v>1741</v>
      </c>
      <c r="C173" s="82" t="s">
        <v>1571</v>
      </c>
      <c r="H173" t="s">
        <v>359</v>
      </c>
      <c r="I173" t="s">
        <v>1741</v>
      </c>
      <c r="J173" s="82" t="s">
        <v>1571</v>
      </c>
    </row>
    <row r="174" spans="1:10" x14ac:dyDescent="0.35">
      <c r="A174" s="100" t="s">
        <v>222</v>
      </c>
      <c r="B174" s="128" t="s">
        <v>1742</v>
      </c>
      <c r="C174" s="82" t="s">
        <v>1571</v>
      </c>
      <c r="H174" t="s">
        <v>222</v>
      </c>
      <c r="I174" t="s">
        <v>1742</v>
      </c>
      <c r="J174" s="82" t="s">
        <v>1571</v>
      </c>
    </row>
    <row r="175" spans="1:10" ht="15.5" x14ac:dyDescent="0.35">
      <c r="A175" s="100" t="s">
        <v>224</v>
      </c>
      <c r="B175" s="128" t="s">
        <v>1743</v>
      </c>
      <c r="C175" s="83"/>
      <c r="H175" t="s">
        <v>224</v>
      </c>
      <c r="I175" t="s">
        <v>1743</v>
      </c>
      <c r="J175" s="83"/>
    </row>
    <row r="176" spans="1:10" x14ac:dyDescent="0.35">
      <c r="A176" s="100" t="s">
        <v>226</v>
      </c>
      <c r="B176" s="128" t="s">
        <v>1272</v>
      </c>
      <c r="C176" s="82" t="s">
        <v>1571</v>
      </c>
      <c r="H176" t="s">
        <v>226</v>
      </c>
      <c r="I176" t="s">
        <v>1272</v>
      </c>
      <c r="J176" s="82" t="s">
        <v>1571</v>
      </c>
    </row>
    <row r="177" spans="1:10" x14ac:dyDescent="0.35">
      <c r="A177" s="100" t="s">
        <v>360</v>
      </c>
      <c r="B177" s="128" t="s">
        <v>1273</v>
      </c>
      <c r="C177" s="82" t="s">
        <v>1571</v>
      </c>
      <c r="H177" t="s">
        <v>360</v>
      </c>
      <c r="I177" t="s">
        <v>1273</v>
      </c>
      <c r="J177" s="82" t="s">
        <v>1571</v>
      </c>
    </row>
    <row r="178" spans="1:10" x14ac:dyDescent="0.35">
      <c r="A178" s="100" t="s">
        <v>705</v>
      </c>
      <c r="B178" s="128" t="s">
        <v>1744</v>
      </c>
      <c r="C178" s="82" t="s">
        <v>1571</v>
      </c>
      <c r="G178" s="63"/>
      <c r="H178" t="s">
        <v>705</v>
      </c>
      <c r="I178" t="s">
        <v>1744</v>
      </c>
      <c r="J178" s="82" t="s">
        <v>1571</v>
      </c>
    </row>
    <row r="179" spans="1:10" x14ac:dyDescent="0.35">
      <c r="A179" s="100" t="s">
        <v>228</v>
      </c>
      <c r="B179" s="128" t="s">
        <v>1745</v>
      </c>
      <c r="C179" s="82" t="s">
        <v>1571</v>
      </c>
      <c r="H179" t="s">
        <v>228</v>
      </c>
      <c r="I179" t="s">
        <v>1745</v>
      </c>
      <c r="J179" s="82" t="s">
        <v>1571</v>
      </c>
    </row>
    <row r="180" spans="1:10" ht="15.5" x14ac:dyDescent="0.35">
      <c r="A180" s="100" t="s">
        <v>229</v>
      </c>
      <c r="B180" s="128" t="s">
        <v>1747</v>
      </c>
      <c r="C180" s="83"/>
      <c r="H180" t="s">
        <v>229</v>
      </c>
      <c r="I180" t="s">
        <v>1747</v>
      </c>
      <c r="J180" s="83"/>
    </row>
    <row r="181" spans="1:10" ht="15.5" x14ac:dyDescent="0.35">
      <c r="A181" s="100" t="s">
        <v>361</v>
      </c>
      <c r="B181" s="128" t="s">
        <v>1751</v>
      </c>
      <c r="C181" s="83"/>
      <c r="H181" t="s">
        <v>361</v>
      </c>
      <c r="I181" t="s">
        <v>1751</v>
      </c>
      <c r="J181" s="83"/>
    </row>
    <row r="182" spans="1:10" ht="15.5" x14ac:dyDescent="0.35">
      <c r="A182" s="100" t="s">
        <v>230</v>
      </c>
      <c r="B182" s="128" t="s">
        <v>1753</v>
      </c>
      <c r="C182" s="83"/>
      <c r="H182" t="s">
        <v>230</v>
      </c>
      <c r="I182" t="s">
        <v>1753</v>
      </c>
      <c r="J182" s="83"/>
    </row>
    <row r="183" spans="1:10" x14ac:dyDescent="0.35">
      <c r="A183" s="100" t="s">
        <v>232</v>
      </c>
      <c r="B183" s="128" t="s">
        <v>1754</v>
      </c>
      <c r="C183" s="82" t="s">
        <v>1571</v>
      </c>
      <c r="H183" t="s">
        <v>232</v>
      </c>
      <c r="I183" t="s">
        <v>1754</v>
      </c>
      <c r="J183" s="82" t="s">
        <v>1571</v>
      </c>
    </row>
    <row r="184" spans="1:10" x14ac:dyDescent="0.35">
      <c r="A184" s="100" t="s">
        <v>726</v>
      </c>
      <c r="B184" s="128" t="s">
        <v>1290</v>
      </c>
      <c r="C184" s="82" t="s">
        <v>1571</v>
      </c>
      <c r="H184" t="s">
        <v>726</v>
      </c>
      <c r="I184" t="s">
        <v>1290</v>
      </c>
      <c r="J184" s="82" t="s">
        <v>1571</v>
      </c>
    </row>
    <row r="185" spans="1:10" x14ac:dyDescent="0.35">
      <c r="A185" s="100" t="s">
        <v>234</v>
      </c>
      <c r="B185" s="128" t="s">
        <v>1292</v>
      </c>
      <c r="C185" s="82" t="s">
        <v>1571</v>
      </c>
      <c r="H185" t="s">
        <v>234</v>
      </c>
      <c r="I185" t="s">
        <v>1292</v>
      </c>
      <c r="J185" s="82" t="s">
        <v>1571</v>
      </c>
    </row>
    <row r="186" spans="1:10" ht="15.5" x14ac:dyDescent="0.35">
      <c r="A186" s="100" t="s">
        <v>300</v>
      </c>
      <c r="B186" s="128" t="s">
        <v>1762</v>
      </c>
      <c r="C186" s="83"/>
      <c r="H186" t="s">
        <v>300</v>
      </c>
      <c r="I186" t="s">
        <v>1762</v>
      </c>
      <c r="J186" s="83"/>
    </row>
    <row r="187" spans="1:10" ht="15.5" x14ac:dyDescent="0.35">
      <c r="A187" s="100" t="s">
        <v>743</v>
      </c>
      <c r="B187" s="128" t="s">
        <v>1765</v>
      </c>
      <c r="C187" s="83"/>
      <c r="H187" t="s">
        <v>743</v>
      </c>
      <c r="I187" t="s">
        <v>1765</v>
      </c>
      <c r="J187" s="83"/>
    </row>
    <row r="188" spans="1:10" ht="15.5" x14ac:dyDescent="0.35">
      <c r="A188" s="100" t="s">
        <v>754</v>
      </c>
      <c r="B188" s="128" t="s">
        <v>1775</v>
      </c>
      <c r="C188" s="83"/>
      <c r="H188" t="s">
        <v>754</v>
      </c>
      <c r="I188" t="s">
        <v>1775</v>
      </c>
      <c r="J188" s="83"/>
    </row>
    <row r="189" spans="1:10" ht="15.5" x14ac:dyDescent="0.35">
      <c r="A189" s="100" t="s">
        <v>762</v>
      </c>
      <c r="B189" s="128" t="s">
        <v>1778</v>
      </c>
      <c r="C189" s="83"/>
      <c r="H189" t="s">
        <v>762</v>
      </c>
      <c r="I189" t="s">
        <v>1778</v>
      </c>
      <c r="J189" s="83"/>
    </row>
    <row r="190" spans="1:10" ht="15.5" x14ac:dyDescent="0.35">
      <c r="A190" s="100" t="s">
        <v>362</v>
      </c>
      <c r="B190" s="128" t="s">
        <v>1782</v>
      </c>
      <c r="C190" s="83"/>
      <c r="H190" t="s">
        <v>362</v>
      </c>
      <c r="I190" t="s">
        <v>1782</v>
      </c>
      <c r="J190" s="83"/>
    </row>
    <row r="191" spans="1:10" ht="15.5" x14ac:dyDescent="0.35">
      <c r="A191" s="100" t="s">
        <v>236</v>
      </c>
      <c r="B191" s="128" t="s">
        <v>1326</v>
      </c>
      <c r="C191" s="83"/>
      <c r="H191" t="s">
        <v>236</v>
      </c>
      <c r="I191" t="s">
        <v>1326</v>
      </c>
      <c r="J191" s="83"/>
    </row>
    <row r="192" spans="1:10" x14ac:dyDescent="0.35">
      <c r="A192" s="100" t="s">
        <v>302</v>
      </c>
      <c r="B192" s="128" t="s">
        <v>1334</v>
      </c>
      <c r="C192" s="82" t="s">
        <v>1571</v>
      </c>
      <c r="H192" t="s">
        <v>302</v>
      </c>
      <c r="I192" t="s">
        <v>1334</v>
      </c>
      <c r="J192" s="82" t="s">
        <v>1571</v>
      </c>
    </row>
    <row r="193" spans="1:10" ht="15.5" x14ac:dyDescent="0.35">
      <c r="A193" s="100" t="s">
        <v>240</v>
      </c>
      <c r="B193" s="128" t="s">
        <v>1788</v>
      </c>
      <c r="C193" s="83"/>
      <c r="H193" t="s">
        <v>240</v>
      </c>
      <c r="I193" t="s">
        <v>1788</v>
      </c>
      <c r="J193" s="83"/>
    </row>
    <row r="194" spans="1:10" x14ac:dyDescent="0.35">
      <c r="A194" s="100" t="s">
        <v>328</v>
      </c>
      <c r="B194" s="128" t="s">
        <v>1344</v>
      </c>
      <c r="C194" s="82" t="s">
        <v>1571</v>
      </c>
      <c r="H194" t="s">
        <v>328</v>
      </c>
      <c r="I194" t="s">
        <v>1344</v>
      </c>
      <c r="J194" s="82" t="s">
        <v>1571</v>
      </c>
    </row>
    <row r="195" spans="1:10" x14ac:dyDescent="0.35">
      <c r="A195" s="100" t="s">
        <v>242</v>
      </c>
      <c r="B195" s="128" t="s">
        <v>1345</v>
      </c>
      <c r="C195" s="82" t="s">
        <v>1571</v>
      </c>
      <c r="H195" t="s">
        <v>242</v>
      </c>
      <c r="I195" t="s">
        <v>1345</v>
      </c>
      <c r="J195" s="82" t="s">
        <v>1571</v>
      </c>
    </row>
    <row r="196" spans="1:10" ht="15.5" x14ac:dyDescent="0.35">
      <c r="A196" s="100" t="s">
        <v>244</v>
      </c>
      <c r="B196" s="128" t="s">
        <v>1347</v>
      </c>
      <c r="C196" s="83"/>
      <c r="H196" t="s">
        <v>244</v>
      </c>
      <c r="I196" t="s">
        <v>1347</v>
      </c>
      <c r="J196" s="83"/>
    </row>
    <row r="197" spans="1:10" ht="15.5" x14ac:dyDescent="0.35">
      <c r="A197" s="100" t="s">
        <v>363</v>
      </c>
      <c r="B197" s="128" t="s">
        <v>1790</v>
      </c>
      <c r="C197" s="83"/>
      <c r="H197" t="s">
        <v>363</v>
      </c>
      <c r="I197" t="s">
        <v>1790</v>
      </c>
      <c r="J197" s="83"/>
    </row>
    <row r="198" spans="1:10" ht="15.5" x14ac:dyDescent="0.35">
      <c r="A198" s="100" t="s">
        <v>364</v>
      </c>
      <c r="B198" s="128" t="s">
        <v>1791</v>
      </c>
      <c r="C198" s="83"/>
      <c r="H198" t="s">
        <v>364</v>
      </c>
      <c r="I198" t="s">
        <v>1791</v>
      </c>
      <c r="J198" s="83"/>
    </row>
    <row r="199" spans="1:10" ht="15.5" x14ac:dyDescent="0.35">
      <c r="A199" s="100" t="s">
        <v>246</v>
      </c>
      <c r="B199" s="128" t="s">
        <v>1792</v>
      </c>
      <c r="C199" s="83"/>
      <c r="H199" t="s">
        <v>246</v>
      </c>
      <c r="I199" t="s">
        <v>1792</v>
      </c>
      <c r="J199" s="83"/>
    </row>
    <row r="200" spans="1:10" x14ac:dyDescent="0.35">
      <c r="A200" s="100" t="s">
        <v>248</v>
      </c>
      <c r="B200" s="128" t="s">
        <v>1793</v>
      </c>
      <c r="C200" s="82" t="s">
        <v>1571</v>
      </c>
      <c r="H200" t="s">
        <v>248</v>
      </c>
      <c r="I200" t="s">
        <v>1793</v>
      </c>
      <c r="J200" s="82" t="s">
        <v>1571</v>
      </c>
    </row>
    <row r="201" spans="1:10" ht="15.5" x14ac:dyDescent="0.35">
      <c r="A201" s="126" t="s">
        <v>292</v>
      </c>
      <c r="B201" s="128" t="s">
        <v>1778</v>
      </c>
      <c r="C201" s="83"/>
      <c r="H201" s="125" t="s">
        <v>292</v>
      </c>
      <c r="I201" t="s">
        <v>1778</v>
      </c>
      <c r="J201" s="83"/>
    </row>
    <row r="202" spans="1:10" ht="15.5" x14ac:dyDescent="0.35">
      <c r="A202" s="100" t="s">
        <v>365</v>
      </c>
      <c r="B202" s="128" t="s">
        <v>1794</v>
      </c>
      <c r="C202" s="83"/>
      <c r="H202" t="s">
        <v>365</v>
      </c>
      <c r="I202" t="s">
        <v>1794</v>
      </c>
      <c r="J202" s="83"/>
    </row>
    <row r="203" spans="1:10" ht="15.5" x14ac:dyDescent="0.35">
      <c r="A203" s="100" t="s">
        <v>804</v>
      </c>
      <c r="B203" s="128" t="s">
        <v>1797</v>
      </c>
      <c r="C203" s="83"/>
      <c r="H203" t="s">
        <v>804</v>
      </c>
      <c r="I203" t="s">
        <v>1797</v>
      </c>
      <c r="J203" s="83"/>
    </row>
    <row r="204" spans="1:10" ht="15.5" x14ac:dyDescent="0.35">
      <c r="A204" s="100" t="s">
        <v>846</v>
      </c>
      <c r="B204" s="128" t="s">
        <v>1835</v>
      </c>
      <c r="C204" s="83"/>
      <c r="H204" t="s">
        <v>846</v>
      </c>
      <c r="I204" t="s">
        <v>1835</v>
      </c>
      <c r="J204" s="83"/>
    </row>
    <row r="205" spans="1:10" ht="15.5" x14ac:dyDescent="0.35">
      <c r="A205" s="100" t="s">
        <v>250</v>
      </c>
      <c r="B205" s="128" t="s">
        <v>1836</v>
      </c>
      <c r="C205" s="83"/>
      <c r="H205" t="s">
        <v>250</v>
      </c>
      <c r="I205" t="s">
        <v>1836</v>
      </c>
      <c r="J205" s="83"/>
    </row>
    <row r="206" spans="1:10" ht="15.5" x14ac:dyDescent="0.35">
      <c r="A206" s="100" t="s">
        <v>251</v>
      </c>
      <c r="B206" s="128" t="s">
        <v>1841</v>
      </c>
      <c r="C206" s="83"/>
      <c r="H206" t="s">
        <v>251</v>
      </c>
      <c r="I206" t="s">
        <v>1841</v>
      </c>
      <c r="J206" s="83"/>
    </row>
    <row r="207" spans="1:10" ht="15.5" x14ac:dyDescent="0.35">
      <c r="A207" s="100" t="s">
        <v>252</v>
      </c>
      <c r="B207" s="128" t="s">
        <v>1844</v>
      </c>
      <c r="C207" s="83"/>
      <c r="H207" t="s">
        <v>252</v>
      </c>
      <c r="I207" t="s">
        <v>1844</v>
      </c>
      <c r="J207" s="83"/>
    </row>
    <row r="208" spans="1:10" ht="15.5" x14ac:dyDescent="0.35">
      <c r="A208" s="100" t="s">
        <v>866</v>
      </c>
      <c r="B208" s="128" t="s">
        <v>1854</v>
      </c>
      <c r="C208" s="83"/>
      <c r="H208" t="s">
        <v>866</v>
      </c>
      <c r="I208" t="s">
        <v>1854</v>
      </c>
      <c r="J208" s="83"/>
    </row>
    <row r="209" spans="1:10" ht="15.5" x14ac:dyDescent="0.35">
      <c r="A209" s="116" t="s">
        <v>366</v>
      </c>
      <c r="B209" s="129" t="s">
        <v>1856</v>
      </c>
      <c r="C209" s="83"/>
      <c r="H209" t="s">
        <v>366</v>
      </c>
      <c r="I209" t="s">
        <v>1856</v>
      </c>
      <c r="J209" s="83"/>
    </row>
    <row r="210" spans="1:10" ht="15.5" x14ac:dyDescent="0.35">
      <c r="A210" s="116" t="s">
        <v>255</v>
      </c>
      <c r="B210" s="129" t="s">
        <v>1424</v>
      </c>
      <c r="C210" s="83"/>
      <c r="H210" t="s">
        <v>255</v>
      </c>
      <c r="I210" t="s">
        <v>1424</v>
      </c>
      <c r="J210" s="83"/>
    </row>
    <row r="211" spans="1:10" ht="15.5" x14ac:dyDescent="0.35">
      <c r="A211" s="104" t="s">
        <v>877</v>
      </c>
      <c r="B211" s="130" t="s">
        <v>1427</v>
      </c>
      <c r="C211" s="83"/>
      <c r="H211" t="s">
        <v>877</v>
      </c>
      <c r="I211" t="s">
        <v>1427</v>
      </c>
      <c r="J211" s="83"/>
    </row>
    <row r="212" spans="1:10" ht="15.5" x14ac:dyDescent="0.35">
      <c r="A212" s="104" t="s">
        <v>879</v>
      </c>
      <c r="B212" s="130" t="s">
        <v>1429</v>
      </c>
      <c r="C212" s="83"/>
      <c r="H212" t="s">
        <v>879</v>
      </c>
      <c r="I212" t="s">
        <v>1429</v>
      </c>
      <c r="J212" s="83"/>
    </row>
    <row r="213" spans="1:10" ht="15.5" x14ac:dyDescent="0.35">
      <c r="A213" s="104" t="s">
        <v>882</v>
      </c>
      <c r="B213" s="130" t="s">
        <v>1860</v>
      </c>
      <c r="C213" s="83"/>
      <c r="H213" t="s">
        <v>882</v>
      </c>
      <c r="I213" t="s">
        <v>1860</v>
      </c>
      <c r="J213" s="83"/>
    </row>
    <row r="214" spans="1:10" ht="15.5" x14ac:dyDescent="0.35">
      <c r="A214" s="104" t="s">
        <v>883</v>
      </c>
      <c r="B214" s="130" t="s">
        <v>1861</v>
      </c>
      <c r="C214" s="83"/>
      <c r="H214" t="s">
        <v>883</v>
      </c>
      <c r="I214" t="s">
        <v>1861</v>
      </c>
      <c r="J214" s="83"/>
    </row>
    <row r="215" spans="1:10" ht="15.5" x14ac:dyDescent="0.35">
      <c r="A215" s="104" t="s">
        <v>884</v>
      </c>
      <c r="B215" s="130" t="s">
        <v>1862</v>
      </c>
      <c r="C215" s="83"/>
      <c r="H215" t="s">
        <v>884</v>
      </c>
      <c r="I215" t="s">
        <v>1862</v>
      </c>
      <c r="J215" s="83"/>
    </row>
    <row r="216" spans="1:10" ht="15.5" x14ac:dyDescent="0.35">
      <c r="A216" s="104" t="s">
        <v>885</v>
      </c>
      <c r="B216" s="130" t="s">
        <v>1863</v>
      </c>
      <c r="C216" s="83"/>
      <c r="H216" t="s">
        <v>885</v>
      </c>
      <c r="I216" t="s">
        <v>1863</v>
      </c>
      <c r="J216" s="83"/>
    </row>
    <row r="217" spans="1:10" ht="15.5" x14ac:dyDescent="0.35">
      <c r="A217" s="104" t="s">
        <v>886</v>
      </c>
      <c r="B217" s="130" t="s">
        <v>1436</v>
      </c>
      <c r="C217" s="83"/>
      <c r="H217" t="s">
        <v>886</v>
      </c>
      <c r="I217" t="s">
        <v>1436</v>
      </c>
      <c r="J217" s="83"/>
    </row>
    <row r="218" spans="1:10" x14ac:dyDescent="0.35">
      <c r="A218" s="104" t="s">
        <v>887</v>
      </c>
      <c r="B218" s="130" t="s">
        <v>1437</v>
      </c>
      <c r="C218" s="82" t="s">
        <v>1571</v>
      </c>
      <c r="H218" t="s">
        <v>887</v>
      </c>
      <c r="I218" t="s">
        <v>1437</v>
      </c>
      <c r="J218" s="82" t="s">
        <v>1571</v>
      </c>
    </row>
    <row r="219" spans="1:10" ht="15.5" x14ac:dyDescent="0.35">
      <c r="A219" s="104" t="s">
        <v>888</v>
      </c>
      <c r="B219" s="130" t="s">
        <v>1438</v>
      </c>
      <c r="C219" s="83"/>
      <c r="H219" t="s">
        <v>888</v>
      </c>
      <c r="I219" t="s">
        <v>1438</v>
      </c>
      <c r="J219" s="83"/>
    </row>
    <row r="220" spans="1:10" ht="15.5" x14ac:dyDescent="0.35">
      <c r="A220" s="104" t="s">
        <v>892</v>
      </c>
      <c r="B220" s="130" t="s">
        <v>1867</v>
      </c>
      <c r="C220" s="83"/>
      <c r="H220" t="s">
        <v>892</v>
      </c>
      <c r="I220" t="s">
        <v>1867</v>
      </c>
      <c r="J220" s="83"/>
    </row>
    <row r="221" spans="1:10" ht="15.5" x14ac:dyDescent="0.35">
      <c r="A221" s="104" t="s">
        <v>901</v>
      </c>
      <c r="B221" s="130" t="s">
        <v>1871</v>
      </c>
      <c r="C221" s="83"/>
      <c r="H221" t="s">
        <v>901</v>
      </c>
      <c r="I221" t="s">
        <v>1871</v>
      </c>
      <c r="J221" s="83"/>
    </row>
    <row r="222" spans="1:10" ht="15.5" x14ac:dyDescent="0.35">
      <c r="A222" s="47" t="s">
        <v>922</v>
      </c>
      <c r="B222" s="86" t="s">
        <v>1881</v>
      </c>
      <c r="C222" s="83"/>
      <c r="H222" t="s">
        <v>922</v>
      </c>
      <c r="I222" t="s">
        <v>1881</v>
      </c>
      <c r="J222" s="83"/>
    </row>
    <row r="223" spans="1:10" ht="15.5" x14ac:dyDescent="0.35">
      <c r="A223" s="47" t="s">
        <v>940</v>
      </c>
      <c r="B223" s="86" t="s">
        <v>1888</v>
      </c>
      <c r="C223" s="83"/>
      <c r="H223" t="s">
        <v>940</v>
      </c>
      <c r="I223" t="s">
        <v>1888</v>
      </c>
      <c r="J223" s="83"/>
    </row>
    <row r="224" spans="1:10" ht="15.5" x14ac:dyDescent="0.35">
      <c r="A224" s="47" t="s">
        <v>942</v>
      </c>
      <c r="B224" s="86" t="s">
        <v>1889</v>
      </c>
      <c r="C224" s="83"/>
      <c r="H224" t="s">
        <v>942</v>
      </c>
      <c r="I224" t="s">
        <v>1889</v>
      </c>
      <c r="J224" s="83"/>
    </row>
    <row r="225" spans="1:10" ht="15.5" x14ac:dyDescent="0.35">
      <c r="A225" s="47" t="s">
        <v>949</v>
      </c>
      <c r="B225" s="86" t="s">
        <v>1892</v>
      </c>
      <c r="C225" s="83"/>
      <c r="H225" t="s">
        <v>949</v>
      </c>
      <c r="I225" t="s">
        <v>1892</v>
      </c>
      <c r="J225" s="83"/>
    </row>
    <row r="226" spans="1:10" ht="15.5" x14ac:dyDescent="0.35">
      <c r="A226" s="47" t="s">
        <v>973</v>
      </c>
      <c r="B226" s="86" t="s">
        <v>1914</v>
      </c>
      <c r="C226" s="83"/>
      <c r="H226" t="s">
        <v>973</v>
      </c>
      <c r="I226" t="s">
        <v>1914</v>
      </c>
      <c r="J226" s="83"/>
    </row>
    <row r="227" spans="1:10" x14ac:dyDescent="0.35">
      <c r="C227"/>
    </row>
  </sheetData>
  <autoFilter ref="A1:D1" xr:uid="{C4652352-468D-4898-9906-F96BEB3F7662}">
    <sortState xmlns:xlrd2="http://schemas.microsoft.com/office/spreadsheetml/2017/richdata2" ref="A2:D225">
      <sortCondition ref="A1"/>
    </sortState>
  </autoFilter>
  <sortState xmlns:xlrd2="http://schemas.microsoft.com/office/spreadsheetml/2017/richdata2" ref="L3:L105">
    <sortCondition ref="L3:L105"/>
  </sortState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M1207"/>
  <sheetViews>
    <sheetView workbookViewId="0">
      <selection activeCell="H24" sqref="H24"/>
    </sheetView>
  </sheetViews>
  <sheetFormatPr defaultColWidth="11.453125" defaultRowHeight="14.5" x14ac:dyDescent="0.35"/>
  <cols>
    <col min="2" max="2" width="29" customWidth="1"/>
    <col min="5" max="5" width="13.81640625" customWidth="1"/>
    <col min="11" max="11" width="18.7265625" customWidth="1"/>
  </cols>
  <sheetData>
    <row r="1" spans="1:13" x14ac:dyDescent="0.35">
      <c r="A1" s="26" t="s">
        <v>1</v>
      </c>
      <c r="B1" s="26" t="s">
        <v>2</v>
      </c>
      <c r="E1" s="26"/>
      <c r="J1" s="32"/>
      <c r="K1" s="61"/>
    </row>
    <row r="2" spans="1:13" x14ac:dyDescent="0.35">
      <c r="A2" t="s">
        <v>3</v>
      </c>
      <c r="B2" s="27" t="s">
        <v>4</v>
      </c>
      <c r="D2" t="str">
        <f t="shared" ref="D2:D64" si="0">IF(A2=A1,"FAUX","OK")</f>
        <v>OK</v>
      </c>
      <c r="J2" s="32" t="s">
        <v>2082</v>
      </c>
      <c r="K2" s="61" t="s">
        <v>1549</v>
      </c>
      <c r="M2" s="62" t="s">
        <v>1520</v>
      </c>
    </row>
    <row r="3" spans="1:13" x14ac:dyDescent="0.35">
      <c r="A3" t="s">
        <v>281</v>
      </c>
      <c r="B3" s="27" t="s">
        <v>1512</v>
      </c>
      <c r="D3" t="str">
        <f t="shared" si="0"/>
        <v>OK</v>
      </c>
      <c r="J3" s="32" t="s">
        <v>1935</v>
      </c>
      <c r="K3" t="s">
        <v>2219</v>
      </c>
      <c r="M3" s="63" t="s">
        <v>1561</v>
      </c>
    </row>
    <row r="4" spans="1:13" x14ac:dyDescent="0.35">
      <c r="A4" t="s">
        <v>5</v>
      </c>
      <c r="B4" s="27" t="s">
        <v>6</v>
      </c>
      <c r="D4" t="str">
        <f t="shared" si="0"/>
        <v>OK</v>
      </c>
      <c r="J4" s="32" t="s">
        <v>1927</v>
      </c>
      <c r="K4" t="s">
        <v>1568</v>
      </c>
      <c r="M4" s="63" t="s">
        <v>1562</v>
      </c>
    </row>
    <row r="5" spans="1:13" x14ac:dyDescent="0.35">
      <c r="A5" s="30" t="s">
        <v>7</v>
      </c>
      <c r="B5" s="30" t="s">
        <v>8</v>
      </c>
      <c r="D5" t="str">
        <f t="shared" si="0"/>
        <v>OK</v>
      </c>
      <c r="J5" s="32" t="s">
        <v>1515</v>
      </c>
      <c r="K5" t="s">
        <v>1538</v>
      </c>
      <c r="M5" t="s">
        <v>1563</v>
      </c>
    </row>
    <row r="6" spans="1:13" x14ac:dyDescent="0.35">
      <c r="A6" t="s">
        <v>295</v>
      </c>
      <c r="B6" s="27" t="s">
        <v>1511</v>
      </c>
      <c r="D6" t="str">
        <f t="shared" si="0"/>
        <v>OK</v>
      </c>
      <c r="J6" s="32" t="s">
        <v>1516</v>
      </c>
      <c r="K6" t="s">
        <v>2218</v>
      </c>
      <c r="M6" s="62" t="s">
        <v>1522</v>
      </c>
    </row>
    <row r="7" spans="1:13" x14ac:dyDescent="0.35">
      <c r="A7" t="s">
        <v>9</v>
      </c>
      <c r="B7" s="27" t="s">
        <v>10</v>
      </c>
      <c r="D7" t="str">
        <f t="shared" si="0"/>
        <v>OK</v>
      </c>
      <c r="J7" s="32" t="s">
        <v>1517</v>
      </c>
      <c r="K7" t="s">
        <v>1545</v>
      </c>
      <c r="M7" s="62" t="s">
        <v>1523</v>
      </c>
    </row>
    <row r="8" spans="1:13" x14ac:dyDescent="0.35">
      <c r="A8" t="s">
        <v>339</v>
      </c>
      <c r="B8" t="s">
        <v>407</v>
      </c>
      <c r="D8" t="str">
        <f t="shared" si="0"/>
        <v>OK</v>
      </c>
      <c r="J8" s="32" t="s">
        <v>1556</v>
      </c>
      <c r="K8" t="s">
        <v>1539</v>
      </c>
      <c r="M8" s="62" t="s">
        <v>276</v>
      </c>
    </row>
    <row r="9" spans="1:13" x14ac:dyDescent="0.35">
      <c r="A9" s="28" t="s">
        <v>11</v>
      </c>
      <c r="B9" s="28" t="s">
        <v>12</v>
      </c>
      <c r="D9" t="str">
        <f t="shared" si="0"/>
        <v>OK</v>
      </c>
      <c r="J9" s="32" t="s">
        <v>1567</v>
      </c>
      <c r="K9" t="s">
        <v>1540</v>
      </c>
      <c r="M9" s="62" t="s">
        <v>277</v>
      </c>
    </row>
    <row r="10" spans="1:13" x14ac:dyDescent="0.35">
      <c r="A10" t="s">
        <v>13</v>
      </c>
      <c r="B10" t="s">
        <v>391</v>
      </c>
      <c r="D10" t="str">
        <f t="shared" si="0"/>
        <v>OK</v>
      </c>
      <c r="J10" s="32" t="s">
        <v>1919</v>
      </c>
      <c r="K10" t="s">
        <v>1541</v>
      </c>
      <c r="M10" s="62" t="s">
        <v>278</v>
      </c>
    </row>
    <row r="11" spans="1:13" x14ac:dyDescent="0.35">
      <c r="A11" t="s">
        <v>282</v>
      </c>
      <c r="B11" t="s">
        <v>283</v>
      </c>
      <c r="D11" t="str">
        <f t="shared" si="0"/>
        <v>OK</v>
      </c>
      <c r="J11" s="32" t="s">
        <v>1965</v>
      </c>
      <c r="K11" t="s">
        <v>1542</v>
      </c>
      <c r="M11" s="62" t="s">
        <v>279</v>
      </c>
    </row>
    <row r="12" spans="1:13" x14ac:dyDescent="0.35">
      <c r="A12" t="s">
        <v>14</v>
      </c>
      <c r="B12" t="s">
        <v>15</v>
      </c>
      <c r="D12" t="str">
        <f t="shared" si="0"/>
        <v>OK</v>
      </c>
      <c r="J12" s="32" t="s">
        <v>2087</v>
      </c>
      <c r="K12" t="s">
        <v>1543</v>
      </c>
      <c r="M12" s="62" t="s">
        <v>280</v>
      </c>
    </row>
    <row r="13" spans="1:13" x14ac:dyDescent="0.35">
      <c r="A13" t="s">
        <v>16</v>
      </c>
      <c r="B13" t="s">
        <v>17</v>
      </c>
      <c r="D13" t="str">
        <f t="shared" si="0"/>
        <v>OK</v>
      </c>
      <c r="J13" s="32" t="s">
        <v>2089</v>
      </c>
      <c r="K13" t="s">
        <v>1570</v>
      </c>
      <c r="M13" t="s">
        <v>1564</v>
      </c>
    </row>
    <row r="14" spans="1:13" x14ac:dyDescent="0.35">
      <c r="A14" t="s">
        <v>18</v>
      </c>
      <c r="B14" t="s">
        <v>19</v>
      </c>
      <c r="D14" t="str">
        <f t="shared" si="0"/>
        <v>OK</v>
      </c>
      <c r="J14" s="32"/>
      <c r="K14" t="s">
        <v>1569</v>
      </c>
      <c r="M14" s="63" t="s">
        <v>1565</v>
      </c>
    </row>
    <row r="15" spans="1:13" x14ac:dyDescent="0.35">
      <c r="A15" t="s">
        <v>304</v>
      </c>
      <c r="B15" t="s">
        <v>305</v>
      </c>
      <c r="D15" t="str">
        <f t="shared" si="0"/>
        <v>OK</v>
      </c>
      <c r="J15" s="32"/>
      <c r="K15" t="s">
        <v>1544</v>
      </c>
      <c r="M15" s="62" t="s">
        <v>1566</v>
      </c>
    </row>
    <row r="16" spans="1:13" x14ac:dyDescent="0.35">
      <c r="A16" t="s">
        <v>306</v>
      </c>
      <c r="B16" t="s">
        <v>307</v>
      </c>
      <c r="D16" t="str">
        <f t="shared" si="0"/>
        <v>OK</v>
      </c>
      <c r="J16" s="32"/>
    </row>
    <row r="17" spans="1:10" x14ac:dyDescent="0.35">
      <c r="A17" t="s">
        <v>20</v>
      </c>
      <c r="B17" t="s">
        <v>388</v>
      </c>
      <c r="D17" t="str">
        <f t="shared" si="0"/>
        <v>OK</v>
      </c>
      <c r="J17" s="32"/>
    </row>
    <row r="18" spans="1:10" x14ac:dyDescent="0.35">
      <c r="A18" t="s">
        <v>22</v>
      </c>
      <c r="B18" t="s">
        <v>390</v>
      </c>
      <c r="D18" t="str">
        <f t="shared" si="0"/>
        <v>OK</v>
      </c>
    </row>
    <row r="19" spans="1:10" x14ac:dyDescent="0.35">
      <c r="A19" t="s">
        <v>296</v>
      </c>
      <c r="B19" t="s">
        <v>297</v>
      </c>
      <c r="D19" t="str">
        <f t="shared" si="0"/>
        <v>OK</v>
      </c>
    </row>
    <row r="20" spans="1:10" x14ac:dyDescent="0.35">
      <c r="A20" t="s">
        <v>340</v>
      </c>
      <c r="B20" t="s">
        <v>389</v>
      </c>
      <c r="D20" t="str">
        <f t="shared" si="0"/>
        <v>OK</v>
      </c>
    </row>
    <row r="21" spans="1:10" x14ac:dyDescent="0.35">
      <c r="A21" t="s">
        <v>24</v>
      </c>
      <c r="B21" t="s">
        <v>25</v>
      </c>
      <c r="D21" t="str">
        <f t="shared" si="0"/>
        <v>OK</v>
      </c>
    </row>
    <row r="22" spans="1:10" x14ac:dyDescent="0.35">
      <c r="A22" s="30" t="s">
        <v>26</v>
      </c>
      <c r="B22" s="30" t="s">
        <v>27</v>
      </c>
      <c r="D22" t="str">
        <f t="shared" si="0"/>
        <v>OK</v>
      </c>
    </row>
    <row r="23" spans="1:10" x14ac:dyDescent="0.35">
      <c r="A23" t="s">
        <v>28</v>
      </c>
      <c r="B23" t="s">
        <v>29</v>
      </c>
      <c r="D23" t="str">
        <f t="shared" si="0"/>
        <v>OK</v>
      </c>
    </row>
    <row r="24" spans="1:10" x14ac:dyDescent="0.35">
      <c r="A24" t="s">
        <v>30</v>
      </c>
      <c r="B24" t="s">
        <v>31</v>
      </c>
      <c r="D24" t="str">
        <f t="shared" si="0"/>
        <v>OK</v>
      </c>
    </row>
    <row r="25" spans="1:10" x14ac:dyDescent="0.35">
      <c r="A25" t="s">
        <v>32</v>
      </c>
      <c r="B25" t="s">
        <v>33</v>
      </c>
      <c r="D25" t="str">
        <f t="shared" si="0"/>
        <v>OK</v>
      </c>
    </row>
    <row r="26" spans="1:10" x14ac:dyDescent="0.35">
      <c r="A26" t="s">
        <v>34</v>
      </c>
      <c r="B26" t="s">
        <v>408</v>
      </c>
      <c r="D26" t="str">
        <f t="shared" si="0"/>
        <v>OK</v>
      </c>
    </row>
    <row r="27" spans="1:10" x14ac:dyDescent="0.35">
      <c r="A27" t="s">
        <v>36</v>
      </c>
      <c r="B27" t="s">
        <v>37</v>
      </c>
      <c r="D27" t="str">
        <f t="shared" si="0"/>
        <v>OK</v>
      </c>
    </row>
    <row r="28" spans="1:10" x14ac:dyDescent="0.35">
      <c r="A28" t="s">
        <v>38</v>
      </c>
      <c r="B28" t="s">
        <v>39</v>
      </c>
      <c r="D28" t="str">
        <f t="shared" si="0"/>
        <v>OK</v>
      </c>
    </row>
    <row r="29" spans="1:10" x14ac:dyDescent="0.35">
      <c r="A29" s="30" t="s">
        <v>40</v>
      </c>
      <c r="B29" s="30" t="s">
        <v>41</v>
      </c>
      <c r="D29" t="str">
        <f t="shared" si="0"/>
        <v>OK</v>
      </c>
    </row>
    <row r="30" spans="1:10" x14ac:dyDescent="0.35">
      <c r="A30" s="28" t="s">
        <v>42</v>
      </c>
      <c r="B30" s="28" t="s">
        <v>43</v>
      </c>
      <c r="D30" t="str">
        <f t="shared" si="0"/>
        <v>OK</v>
      </c>
    </row>
    <row r="31" spans="1:10" x14ac:dyDescent="0.35">
      <c r="A31" t="s">
        <v>44</v>
      </c>
      <c r="B31" t="s">
        <v>392</v>
      </c>
      <c r="D31" t="str">
        <f t="shared" si="0"/>
        <v>OK</v>
      </c>
    </row>
    <row r="32" spans="1:10" x14ac:dyDescent="0.35">
      <c r="A32" t="s">
        <v>46</v>
      </c>
      <c r="B32" t="s">
        <v>47</v>
      </c>
      <c r="D32" t="str">
        <f t="shared" si="0"/>
        <v>OK</v>
      </c>
    </row>
    <row r="33" spans="1:4" x14ac:dyDescent="0.35">
      <c r="A33" t="s">
        <v>330</v>
      </c>
      <c r="B33" s="27" t="s">
        <v>1510</v>
      </c>
      <c r="D33" t="str">
        <f t="shared" si="0"/>
        <v>OK</v>
      </c>
    </row>
    <row r="34" spans="1:4" x14ac:dyDescent="0.35">
      <c r="A34" t="s">
        <v>341</v>
      </c>
      <c r="B34" t="s">
        <v>409</v>
      </c>
      <c r="D34" t="str">
        <f t="shared" si="0"/>
        <v>OK</v>
      </c>
    </row>
    <row r="35" spans="1:4" x14ac:dyDescent="0.35">
      <c r="A35" t="s">
        <v>48</v>
      </c>
      <c r="B35" t="s">
        <v>49</v>
      </c>
      <c r="D35" t="str">
        <f t="shared" si="0"/>
        <v>OK</v>
      </c>
    </row>
    <row r="36" spans="1:4" x14ac:dyDescent="0.35">
      <c r="A36" t="s">
        <v>342</v>
      </c>
      <c r="B36" t="s">
        <v>414</v>
      </c>
      <c r="D36" t="str">
        <f t="shared" si="0"/>
        <v>OK</v>
      </c>
    </row>
    <row r="37" spans="1:4" x14ac:dyDescent="0.35">
      <c r="A37" t="s">
        <v>343</v>
      </c>
      <c r="B37" t="s">
        <v>415</v>
      </c>
      <c r="D37" t="str">
        <f t="shared" si="0"/>
        <v>OK</v>
      </c>
    </row>
    <row r="38" spans="1:4" x14ac:dyDescent="0.35">
      <c r="A38" t="s">
        <v>50</v>
      </c>
      <c r="B38" t="s">
        <v>51</v>
      </c>
      <c r="D38" t="str">
        <f t="shared" si="0"/>
        <v>OK</v>
      </c>
    </row>
    <row r="39" spans="1:4" x14ac:dyDescent="0.35">
      <c r="A39" t="s">
        <v>52</v>
      </c>
      <c r="B39" t="s">
        <v>53</v>
      </c>
      <c r="D39" t="str">
        <f t="shared" si="0"/>
        <v>OK</v>
      </c>
    </row>
    <row r="40" spans="1:4" x14ac:dyDescent="0.35">
      <c r="A40" t="s">
        <v>308</v>
      </c>
      <c r="B40" t="s">
        <v>309</v>
      </c>
      <c r="D40" t="str">
        <f t="shared" si="0"/>
        <v>OK</v>
      </c>
    </row>
    <row r="41" spans="1:4" x14ac:dyDescent="0.35">
      <c r="A41" t="s">
        <v>54</v>
      </c>
      <c r="B41" t="s">
        <v>55</v>
      </c>
      <c r="D41" t="str">
        <f t="shared" si="0"/>
        <v>OK</v>
      </c>
    </row>
    <row r="42" spans="1:4" x14ac:dyDescent="0.35">
      <c r="A42" t="s">
        <v>344</v>
      </c>
      <c r="B42" t="s">
        <v>410</v>
      </c>
      <c r="D42" t="str">
        <f t="shared" si="0"/>
        <v>OK</v>
      </c>
    </row>
    <row r="43" spans="1:4" x14ac:dyDescent="0.35">
      <c r="A43" t="s">
        <v>345</v>
      </c>
      <c r="B43" t="s">
        <v>64</v>
      </c>
      <c r="D43" t="str">
        <f t="shared" si="0"/>
        <v>OK</v>
      </c>
    </row>
    <row r="44" spans="1:4" x14ac:dyDescent="0.35">
      <c r="A44" t="s">
        <v>56</v>
      </c>
      <c r="B44" t="s">
        <v>1922</v>
      </c>
      <c r="D44" t="str">
        <f t="shared" si="0"/>
        <v>OK</v>
      </c>
    </row>
    <row r="45" spans="1:4" x14ac:dyDescent="0.35">
      <c r="A45" t="s">
        <v>57</v>
      </c>
      <c r="B45" t="s">
        <v>1923</v>
      </c>
      <c r="D45" t="str">
        <f t="shared" si="0"/>
        <v>OK</v>
      </c>
    </row>
    <row r="46" spans="1:4" x14ac:dyDescent="0.35">
      <c r="A46" t="s">
        <v>346</v>
      </c>
      <c r="B46" t="s">
        <v>347</v>
      </c>
      <c r="D46" t="str">
        <f t="shared" si="0"/>
        <v>OK</v>
      </c>
    </row>
    <row r="47" spans="1:4" x14ac:dyDescent="0.35">
      <c r="A47" t="s">
        <v>58</v>
      </c>
      <c r="B47" t="s">
        <v>412</v>
      </c>
      <c r="D47" t="str">
        <f t="shared" si="0"/>
        <v>OK</v>
      </c>
    </row>
    <row r="48" spans="1:4" x14ac:dyDescent="0.35">
      <c r="A48" t="s">
        <v>60</v>
      </c>
      <c r="B48" t="s">
        <v>413</v>
      </c>
      <c r="D48" t="str">
        <f t="shared" si="0"/>
        <v>OK</v>
      </c>
    </row>
    <row r="49" spans="1:4" x14ac:dyDescent="0.35">
      <c r="A49" s="30" t="s">
        <v>61</v>
      </c>
      <c r="B49" s="30" t="s">
        <v>62</v>
      </c>
      <c r="D49" t="str">
        <f t="shared" si="0"/>
        <v>OK</v>
      </c>
    </row>
    <row r="50" spans="1:4" x14ac:dyDescent="0.35">
      <c r="A50" s="30" t="s">
        <v>63</v>
      </c>
      <c r="B50" s="30" t="s">
        <v>64</v>
      </c>
      <c r="D50" t="str">
        <f t="shared" si="0"/>
        <v>OK</v>
      </c>
    </row>
    <row r="51" spans="1:4" x14ac:dyDescent="0.35">
      <c r="A51" s="30" t="s">
        <v>65</v>
      </c>
      <c r="B51" s="30" t="s">
        <v>66</v>
      </c>
      <c r="D51" t="str">
        <f t="shared" si="0"/>
        <v>OK</v>
      </c>
    </row>
    <row r="52" spans="1:4" x14ac:dyDescent="0.35">
      <c r="A52" s="30" t="s">
        <v>67</v>
      </c>
      <c r="B52" s="30" t="s">
        <v>68</v>
      </c>
      <c r="D52" t="str">
        <f t="shared" si="0"/>
        <v>OK</v>
      </c>
    </row>
    <row r="53" spans="1:4" x14ac:dyDescent="0.35">
      <c r="A53" s="31" t="s">
        <v>69</v>
      </c>
      <c r="B53" s="31" t="s">
        <v>310</v>
      </c>
      <c r="C53" s="31"/>
      <c r="D53" t="str">
        <f t="shared" si="0"/>
        <v>OK</v>
      </c>
    </row>
    <row r="54" spans="1:4" x14ac:dyDescent="0.35">
      <c r="A54" t="s">
        <v>70</v>
      </c>
      <c r="B54" t="s">
        <v>71</v>
      </c>
      <c r="D54" t="str">
        <f t="shared" si="0"/>
        <v>OK</v>
      </c>
    </row>
    <row r="55" spans="1:4" x14ac:dyDescent="0.35">
      <c r="A55" t="s">
        <v>284</v>
      </c>
      <c r="B55" t="s">
        <v>285</v>
      </c>
      <c r="D55" t="str">
        <f t="shared" si="0"/>
        <v>OK</v>
      </c>
    </row>
    <row r="56" spans="1:4" x14ac:dyDescent="0.35">
      <c r="A56" t="s">
        <v>72</v>
      </c>
      <c r="B56" s="31" t="s">
        <v>1500</v>
      </c>
      <c r="D56" t="str">
        <f t="shared" si="0"/>
        <v>OK</v>
      </c>
    </row>
    <row r="57" spans="1:4" x14ac:dyDescent="0.35">
      <c r="A57" t="s">
        <v>73</v>
      </c>
      <c r="B57" t="s">
        <v>74</v>
      </c>
      <c r="D57" t="str">
        <f t="shared" si="0"/>
        <v>OK</v>
      </c>
    </row>
    <row r="58" spans="1:4" x14ac:dyDescent="0.35">
      <c r="A58" t="s">
        <v>348</v>
      </c>
      <c r="B58" t="s">
        <v>416</v>
      </c>
      <c r="D58" t="str">
        <f t="shared" si="0"/>
        <v>OK</v>
      </c>
    </row>
    <row r="59" spans="1:4" x14ac:dyDescent="0.35">
      <c r="A59" t="s">
        <v>75</v>
      </c>
      <c r="B59" t="s">
        <v>76</v>
      </c>
      <c r="D59" t="str">
        <f t="shared" si="0"/>
        <v>OK</v>
      </c>
    </row>
    <row r="60" spans="1:4" x14ac:dyDescent="0.35">
      <c r="A60" t="s">
        <v>77</v>
      </c>
      <c r="B60" t="s">
        <v>78</v>
      </c>
      <c r="D60" t="str">
        <f t="shared" si="0"/>
        <v>OK</v>
      </c>
    </row>
    <row r="61" spans="1:4" x14ac:dyDescent="0.35">
      <c r="A61" t="s">
        <v>79</v>
      </c>
      <c r="B61" t="s">
        <v>418</v>
      </c>
      <c r="D61" t="str">
        <f t="shared" si="0"/>
        <v>OK</v>
      </c>
    </row>
    <row r="62" spans="1:4" x14ac:dyDescent="0.35">
      <c r="A62" s="28" t="s">
        <v>81</v>
      </c>
      <c r="B62" s="28" t="s">
        <v>417</v>
      </c>
      <c r="D62" t="str">
        <f t="shared" si="0"/>
        <v>OK</v>
      </c>
    </row>
    <row r="63" spans="1:4" x14ac:dyDescent="0.35">
      <c r="A63" t="s">
        <v>82</v>
      </c>
      <c r="B63" t="s">
        <v>419</v>
      </c>
      <c r="D63" t="str">
        <f t="shared" si="0"/>
        <v>OK</v>
      </c>
    </row>
    <row r="64" spans="1:4" x14ac:dyDescent="0.35">
      <c r="A64" t="s">
        <v>83</v>
      </c>
      <c r="B64" t="s">
        <v>84</v>
      </c>
      <c r="D64" t="str">
        <f t="shared" si="0"/>
        <v>OK</v>
      </c>
    </row>
    <row r="65" spans="1:5" x14ac:dyDescent="0.35">
      <c r="A65" t="s">
        <v>349</v>
      </c>
      <c r="B65" t="s">
        <v>420</v>
      </c>
      <c r="D65" t="str">
        <f t="shared" ref="D65:D128" si="1">IF(A65=A64,"FAUX","OK")</f>
        <v>OK</v>
      </c>
    </row>
    <row r="66" spans="1:5" x14ac:dyDescent="0.35">
      <c r="A66" t="s">
        <v>85</v>
      </c>
      <c r="B66" t="s">
        <v>86</v>
      </c>
      <c r="D66" t="str">
        <f t="shared" si="1"/>
        <v>OK</v>
      </c>
    </row>
    <row r="67" spans="1:5" x14ac:dyDescent="0.35">
      <c r="A67" t="s">
        <v>87</v>
      </c>
      <c r="B67" t="s">
        <v>421</v>
      </c>
      <c r="D67" t="str">
        <f t="shared" si="1"/>
        <v>OK</v>
      </c>
      <c r="E67" s="26"/>
    </row>
    <row r="68" spans="1:5" x14ac:dyDescent="0.35">
      <c r="A68" t="s">
        <v>88</v>
      </c>
      <c r="B68" t="s">
        <v>89</v>
      </c>
      <c r="D68" t="str">
        <f t="shared" si="1"/>
        <v>OK</v>
      </c>
    </row>
    <row r="69" spans="1:5" x14ac:dyDescent="0.35">
      <c r="A69" s="30" t="s">
        <v>286</v>
      </c>
      <c r="B69" s="30" t="s">
        <v>287</v>
      </c>
      <c r="D69" t="str">
        <f t="shared" si="1"/>
        <v>OK</v>
      </c>
    </row>
    <row r="70" spans="1:5" x14ac:dyDescent="0.35">
      <c r="A70" t="s">
        <v>90</v>
      </c>
      <c r="B70" t="s">
        <v>91</v>
      </c>
      <c r="D70" t="str">
        <f t="shared" si="1"/>
        <v>OK</v>
      </c>
    </row>
    <row r="71" spans="1:5" x14ac:dyDescent="0.35">
      <c r="A71" t="s">
        <v>92</v>
      </c>
      <c r="B71" t="s">
        <v>93</v>
      </c>
      <c r="D71" t="str">
        <f t="shared" si="1"/>
        <v>OK</v>
      </c>
    </row>
    <row r="72" spans="1:5" x14ac:dyDescent="0.35">
      <c r="A72" t="s">
        <v>94</v>
      </c>
      <c r="B72" t="s">
        <v>95</v>
      </c>
      <c r="D72" t="str">
        <f t="shared" si="1"/>
        <v>OK</v>
      </c>
    </row>
    <row r="73" spans="1:5" x14ac:dyDescent="0.35">
      <c r="A73" t="s">
        <v>288</v>
      </c>
      <c r="B73" t="s">
        <v>422</v>
      </c>
      <c r="D73" t="str">
        <f t="shared" si="1"/>
        <v>OK</v>
      </c>
    </row>
    <row r="74" spans="1:5" x14ac:dyDescent="0.35">
      <c r="A74" s="30" t="s">
        <v>96</v>
      </c>
      <c r="B74" s="30" t="s">
        <v>423</v>
      </c>
      <c r="D74" t="str">
        <f t="shared" si="1"/>
        <v>OK</v>
      </c>
    </row>
    <row r="75" spans="1:5" x14ac:dyDescent="0.35">
      <c r="A75" t="s">
        <v>98</v>
      </c>
      <c r="B75" t="s">
        <v>99</v>
      </c>
      <c r="D75" t="str">
        <f t="shared" si="1"/>
        <v>OK</v>
      </c>
    </row>
    <row r="76" spans="1:5" x14ac:dyDescent="0.35">
      <c r="A76" t="s">
        <v>100</v>
      </c>
      <c r="B76" t="s">
        <v>424</v>
      </c>
      <c r="D76" t="str">
        <f t="shared" si="1"/>
        <v>OK</v>
      </c>
    </row>
    <row r="77" spans="1:5" x14ac:dyDescent="0.35">
      <c r="A77" t="s">
        <v>350</v>
      </c>
      <c r="B77" t="s">
        <v>62</v>
      </c>
      <c r="D77" t="str">
        <f t="shared" si="1"/>
        <v>OK</v>
      </c>
    </row>
    <row r="78" spans="1:5" x14ac:dyDescent="0.35">
      <c r="A78" s="26" t="s">
        <v>101</v>
      </c>
      <c r="B78" s="26" t="s">
        <v>351</v>
      </c>
      <c r="D78" t="str">
        <f t="shared" si="1"/>
        <v>OK</v>
      </c>
    </row>
    <row r="79" spans="1:5" x14ac:dyDescent="0.35">
      <c r="A79" t="s">
        <v>102</v>
      </c>
      <c r="B79" t="s">
        <v>103</v>
      </c>
      <c r="D79" t="str">
        <f t="shared" si="1"/>
        <v>OK</v>
      </c>
    </row>
    <row r="80" spans="1:5" x14ac:dyDescent="0.35">
      <c r="A80" t="s">
        <v>104</v>
      </c>
      <c r="B80" t="s">
        <v>105</v>
      </c>
      <c r="D80" t="str">
        <f t="shared" si="1"/>
        <v>OK</v>
      </c>
    </row>
    <row r="81" spans="1:4" x14ac:dyDescent="0.35">
      <c r="A81" t="s">
        <v>106</v>
      </c>
      <c r="B81" t="s">
        <v>107</v>
      </c>
      <c r="D81" t="str">
        <f t="shared" si="1"/>
        <v>OK</v>
      </c>
    </row>
    <row r="82" spans="1:4" x14ac:dyDescent="0.35">
      <c r="A82" t="s">
        <v>108</v>
      </c>
      <c r="B82" t="s">
        <v>109</v>
      </c>
      <c r="D82" t="str">
        <f t="shared" si="1"/>
        <v>OK</v>
      </c>
    </row>
    <row r="83" spans="1:4" x14ac:dyDescent="0.35">
      <c r="A83" t="s">
        <v>110</v>
      </c>
      <c r="B83" t="s">
        <v>111</v>
      </c>
      <c r="D83" t="str">
        <f t="shared" si="1"/>
        <v>OK</v>
      </c>
    </row>
    <row r="84" spans="1:4" x14ac:dyDescent="0.35">
      <c r="A84" t="s">
        <v>112</v>
      </c>
      <c r="B84" t="s">
        <v>113</v>
      </c>
      <c r="D84" t="str">
        <f t="shared" si="1"/>
        <v>OK</v>
      </c>
    </row>
    <row r="85" spans="1:4" x14ac:dyDescent="0.35">
      <c r="A85" t="s">
        <v>114</v>
      </c>
      <c r="B85" t="s">
        <v>115</v>
      </c>
      <c r="D85" t="str">
        <f t="shared" si="1"/>
        <v>OK</v>
      </c>
    </row>
    <row r="86" spans="1:4" x14ac:dyDescent="0.35">
      <c r="A86" t="s">
        <v>116</v>
      </c>
      <c r="B86" t="s">
        <v>117</v>
      </c>
      <c r="D86" t="str">
        <f t="shared" si="1"/>
        <v>OK</v>
      </c>
    </row>
    <row r="87" spans="1:4" x14ac:dyDescent="0.35">
      <c r="A87" t="s">
        <v>118</v>
      </c>
      <c r="B87" t="s">
        <v>119</v>
      </c>
      <c r="D87" t="str">
        <f t="shared" si="1"/>
        <v>OK</v>
      </c>
    </row>
    <row r="88" spans="1:4" x14ac:dyDescent="0.35">
      <c r="A88" t="s">
        <v>331</v>
      </c>
      <c r="B88" t="s">
        <v>332</v>
      </c>
      <c r="D88" t="str">
        <f t="shared" si="1"/>
        <v>OK</v>
      </c>
    </row>
    <row r="89" spans="1:4" x14ac:dyDescent="0.35">
      <c r="A89" t="s">
        <v>120</v>
      </c>
      <c r="B89" t="s">
        <v>121</v>
      </c>
      <c r="D89" t="str">
        <f t="shared" si="1"/>
        <v>OK</v>
      </c>
    </row>
    <row r="90" spans="1:4" x14ac:dyDescent="0.35">
      <c r="A90" s="30" t="s">
        <v>122</v>
      </c>
      <c r="B90" s="30" t="s">
        <v>425</v>
      </c>
      <c r="D90" t="str">
        <f t="shared" si="1"/>
        <v>OK</v>
      </c>
    </row>
    <row r="91" spans="1:4" x14ac:dyDescent="0.35">
      <c r="A91" t="s">
        <v>123</v>
      </c>
      <c r="B91" t="s">
        <v>124</v>
      </c>
      <c r="D91" t="str">
        <f t="shared" si="1"/>
        <v>OK</v>
      </c>
    </row>
    <row r="92" spans="1:4" x14ac:dyDescent="0.35">
      <c r="A92" t="s">
        <v>125</v>
      </c>
      <c r="B92" t="s">
        <v>126</v>
      </c>
      <c r="D92" t="str">
        <f t="shared" si="1"/>
        <v>OK</v>
      </c>
    </row>
    <row r="93" spans="1:4" x14ac:dyDescent="0.35">
      <c r="A93" t="s">
        <v>127</v>
      </c>
      <c r="B93" t="s">
        <v>128</v>
      </c>
      <c r="D93" t="str">
        <f t="shared" si="1"/>
        <v>OK</v>
      </c>
    </row>
    <row r="94" spans="1:4" x14ac:dyDescent="0.35">
      <c r="A94" t="s">
        <v>129</v>
      </c>
      <c r="B94" t="s">
        <v>130</v>
      </c>
      <c r="D94" t="str">
        <f t="shared" si="1"/>
        <v>OK</v>
      </c>
    </row>
    <row r="95" spans="1:4" x14ac:dyDescent="0.35">
      <c r="A95" t="s">
        <v>131</v>
      </c>
      <c r="B95" t="s">
        <v>132</v>
      </c>
      <c r="D95" t="str">
        <f t="shared" si="1"/>
        <v>OK</v>
      </c>
    </row>
    <row r="96" spans="1:4" x14ac:dyDescent="0.35">
      <c r="A96" t="s">
        <v>133</v>
      </c>
      <c r="B96" t="s">
        <v>134</v>
      </c>
      <c r="D96" t="str">
        <f t="shared" si="1"/>
        <v>OK</v>
      </c>
    </row>
    <row r="97" spans="1:4" x14ac:dyDescent="0.35">
      <c r="A97" t="s">
        <v>135</v>
      </c>
      <c r="B97" t="s">
        <v>426</v>
      </c>
      <c r="D97" t="str">
        <f t="shared" si="1"/>
        <v>OK</v>
      </c>
    </row>
    <row r="98" spans="1:4" x14ac:dyDescent="0.35">
      <c r="A98" t="s">
        <v>137</v>
      </c>
      <c r="B98" t="s">
        <v>427</v>
      </c>
      <c r="D98" t="str">
        <f t="shared" si="1"/>
        <v>OK</v>
      </c>
    </row>
    <row r="99" spans="1:4" x14ac:dyDescent="0.35">
      <c r="A99" t="s">
        <v>311</v>
      </c>
      <c r="B99" t="s">
        <v>428</v>
      </c>
      <c r="D99" t="str">
        <f t="shared" si="1"/>
        <v>OK</v>
      </c>
    </row>
    <row r="100" spans="1:4" x14ac:dyDescent="0.35">
      <c r="A100" t="s">
        <v>138</v>
      </c>
      <c r="B100" t="s">
        <v>139</v>
      </c>
      <c r="D100" t="str">
        <f t="shared" si="1"/>
        <v>OK</v>
      </c>
    </row>
    <row r="101" spans="1:4" x14ac:dyDescent="0.35">
      <c r="A101" t="s">
        <v>140</v>
      </c>
      <c r="B101" t="s">
        <v>141</v>
      </c>
      <c r="D101" t="str">
        <f t="shared" si="1"/>
        <v>OK</v>
      </c>
    </row>
    <row r="102" spans="1:4" x14ac:dyDescent="0.35">
      <c r="A102" s="30" t="s">
        <v>142</v>
      </c>
      <c r="B102" s="30" t="s">
        <v>430</v>
      </c>
      <c r="D102" t="str">
        <f t="shared" si="1"/>
        <v>OK</v>
      </c>
    </row>
    <row r="103" spans="1:4" x14ac:dyDescent="0.35">
      <c r="A103" t="s">
        <v>144</v>
      </c>
      <c r="B103" t="s">
        <v>429</v>
      </c>
      <c r="D103" t="str">
        <f t="shared" si="1"/>
        <v>OK</v>
      </c>
    </row>
    <row r="104" spans="1:4" x14ac:dyDescent="0.35">
      <c r="A104" t="s">
        <v>146</v>
      </c>
      <c r="B104" t="s">
        <v>393</v>
      </c>
      <c r="D104" t="str">
        <f t="shared" si="1"/>
        <v>OK</v>
      </c>
    </row>
    <row r="105" spans="1:4" x14ac:dyDescent="0.35">
      <c r="A105" t="s">
        <v>333</v>
      </c>
      <c r="B105" t="s">
        <v>334</v>
      </c>
      <c r="D105" t="str">
        <f t="shared" si="1"/>
        <v>OK</v>
      </c>
    </row>
    <row r="106" spans="1:4" x14ac:dyDescent="0.35">
      <c r="A106" t="s">
        <v>335</v>
      </c>
      <c r="B106" t="s">
        <v>336</v>
      </c>
      <c r="D106" t="str">
        <f t="shared" si="1"/>
        <v>OK</v>
      </c>
    </row>
    <row r="107" spans="1:4" x14ac:dyDescent="0.35">
      <c r="A107" t="s">
        <v>352</v>
      </c>
      <c r="B107" t="s">
        <v>431</v>
      </c>
      <c r="D107" t="str">
        <f t="shared" si="1"/>
        <v>OK</v>
      </c>
    </row>
    <row r="108" spans="1:4" x14ac:dyDescent="0.35">
      <c r="A108" t="s">
        <v>148</v>
      </c>
      <c r="B108" t="s">
        <v>432</v>
      </c>
      <c r="D108" t="str">
        <f t="shared" si="1"/>
        <v>OK</v>
      </c>
    </row>
    <row r="109" spans="1:4" x14ac:dyDescent="0.35">
      <c r="A109" t="s">
        <v>149</v>
      </c>
      <c r="B109" t="s">
        <v>150</v>
      </c>
      <c r="D109" t="str">
        <f t="shared" si="1"/>
        <v>OK</v>
      </c>
    </row>
    <row r="110" spans="1:4" x14ac:dyDescent="0.35">
      <c r="A110" t="s">
        <v>151</v>
      </c>
      <c r="B110" t="s">
        <v>152</v>
      </c>
      <c r="D110" t="str">
        <f t="shared" si="1"/>
        <v>OK</v>
      </c>
    </row>
    <row r="111" spans="1:4" x14ac:dyDescent="0.35">
      <c r="A111" t="s">
        <v>153</v>
      </c>
      <c r="B111" t="s">
        <v>433</v>
      </c>
      <c r="D111" t="str">
        <f t="shared" si="1"/>
        <v>OK</v>
      </c>
    </row>
    <row r="112" spans="1:4" x14ac:dyDescent="0.35">
      <c r="A112" t="s">
        <v>154</v>
      </c>
      <c r="B112" t="s">
        <v>434</v>
      </c>
      <c r="D112" t="str">
        <f t="shared" si="1"/>
        <v>OK</v>
      </c>
    </row>
    <row r="113" spans="1:4" x14ac:dyDescent="0.35">
      <c r="A113" t="s">
        <v>155</v>
      </c>
      <c r="B113" t="s">
        <v>156</v>
      </c>
      <c r="D113" t="str">
        <f t="shared" si="1"/>
        <v>OK</v>
      </c>
    </row>
    <row r="114" spans="1:4" x14ac:dyDescent="0.35">
      <c r="A114" t="s">
        <v>312</v>
      </c>
      <c r="B114" t="s">
        <v>313</v>
      </c>
      <c r="D114" t="str">
        <f t="shared" si="1"/>
        <v>OK</v>
      </c>
    </row>
    <row r="115" spans="1:4" x14ac:dyDescent="0.35">
      <c r="A115" t="s">
        <v>353</v>
      </c>
      <c r="B115" t="s">
        <v>435</v>
      </c>
      <c r="D115" t="str">
        <f t="shared" si="1"/>
        <v>OK</v>
      </c>
    </row>
    <row r="116" spans="1:4" x14ac:dyDescent="0.35">
      <c r="A116" t="s">
        <v>314</v>
      </c>
      <c r="B116" t="s">
        <v>315</v>
      </c>
      <c r="D116" t="str">
        <f t="shared" si="1"/>
        <v>OK</v>
      </c>
    </row>
    <row r="117" spans="1:4" x14ac:dyDescent="0.35">
      <c r="A117" t="s">
        <v>157</v>
      </c>
      <c r="B117" t="s">
        <v>394</v>
      </c>
      <c r="D117" t="str">
        <f t="shared" si="1"/>
        <v>OK</v>
      </c>
    </row>
    <row r="118" spans="1:4" x14ac:dyDescent="0.35">
      <c r="A118" t="s">
        <v>158</v>
      </c>
      <c r="B118" t="s">
        <v>436</v>
      </c>
      <c r="D118" t="str">
        <f t="shared" si="1"/>
        <v>OK</v>
      </c>
    </row>
    <row r="119" spans="1:4" x14ac:dyDescent="0.35">
      <c r="A119" t="s">
        <v>354</v>
      </c>
      <c r="B119" t="s">
        <v>437</v>
      </c>
      <c r="D119" t="str">
        <f t="shared" si="1"/>
        <v>OK</v>
      </c>
    </row>
    <row r="120" spans="1:4" x14ac:dyDescent="0.35">
      <c r="A120" t="s">
        <v>159</v>
      </c>
      <c r="B120" t="s">
        <v>160</v>
      </c>
      <c r="D120" t="str">
        <f t="shared" si="1"/>
        <v>OK</v>
      </c>
    </row>
    <row r="121" spans="1:4" x14ac:dyDescent="0.35">
      <c r="A121" t="s">
        <v>161</v>
      </c>
      <c r="B121" t="s">
        <v>162</v>
      </c>
      <c r="D121" t="str">
        <f t="shared" si="1"/>
        <v>OK</v>
      </c>
    </row>
    <row r="122" spans="1:4" x14ac:dyDescent="0.35">
      <c r="A122" t="s">
        <v>316</v>
      </c>
      <c r="B122" t="s">
        <v>317</v>
      </c>
      <c r="D122" t="str">
        <f t="shared" si="1"/>
        <v>OK</v>
      </c>
    </row>
    <row r="123" spans="1:4" x14ac:dyDescent="0.35">
      <c r="A123" s="28" t="s">
        <v>163</v>
      </c>
      <c r="B123" s="28" t="s">
        <v>164</v>
      </c>
      <c r="D123" t="str">
        <f t="shared" si="1"/>
        <v>OK</v>
      </c>
    </row>
    <row r="124" spans="1:4" x14ac:dyDescent="0.35">
      <c r="A124" t="s">
        <v>355</v>
      </c>
      <c r="B124" t="s">
        <v>438</v>
      </c>
      <c r="D124" t="str">
        <f t="shared" si="1"/>
        <v>OK</v>
      </c>
    </row>
    <row r="125" spans="1:4" x14ac:dyDescent="0.35">
      <c r="A125" t="s">
        <v>165</v>
      </c>
      <c r="B125" t="s">
        <v>440</v>
      </c>
      <c r="D125" t="str">
        <f t="shared" si="1"/>
        <v>OK</v>
      </c>
    </row>
    <row r="126" spans="1:4" x14ac:dyDescent="0.35">
      <c r="A126" t="s">
        <v>166</v>
      </c>
      <c r="B126" t="s">
        <v>439</v>
      </c>
      <c r="D126" t="str">
        <f t="shared" si="1"/>
        <v>OK</v>
      </c>
    </row>
    <row r="127" spans="1:4" x14ac:dyDescent="0.35">
      <c r="A127" s="28" t="s">
        <v>289</v>
      </c>
      <c r="B127" s="28" t="s">
        <v>290</v>
      </c>
      <c r="D127" t="str">
        <f t="shared" si="1"/>
        <v>OK</v>
      </c>
    </row>
    <row r="128" spans="1:4" x14ac:dyDescent="0.35">
      <c r="A128" t="s">
        <v>337</v>
      </c>
      <c r="B128" t="s">
        <v>338</v>
      </c>
      <c r="D128" t="str">
        <f t="shared" si="1"/>
        <v>OK</v>
      </c>
    </row>
    <row r="129" spans="1:11" x14ac:dyDescent="0.35">
      <c r="A129" t="s">
        <v>167</v>
      </c>
      <c r="B129" t="s">
        <v>168</v>
      </c>
      <c r="D129" t="str">
        <f t="shared" ref="D129:D192" si="2">IF(A129=A128,"FAUX","OK")</f>
        <v>OK</v>
      </c>
    </row>
    <row r="130" spans="1:11" x14ac:dyDescent="0.35">
      <c r="A130" s="28" t="s">
        <v>291</v>
      </c>
      <c r="B130" s="28" t="s">
        <v>442</v>
      </c>
      <c r="D130" t="str">
        <f t="shared" si="2"/>
        <v>OK</v>
      </c>
    </row>
    <row r="131" spans="1:11" x14ac:dyDescent="0.35">
      <c r="A131" t="s">
        <v>169</v>
      </c>
      <c r="B131" t="s">
        <v>395</v>
      </c>
      <c r="D131" t="str">
        <f t="shared" si="2"/>
        <v>OK</v>
      </c>
    </row>
    <row r="132" spans="1:11" x14ac:dyDescent="0.35">
      <c r="A132" t="s">
        <v>171</v>
      </c>
      <c r="B132" t="s">
        <v>172</v>
      </c>
      <c r="D132" t="str">
        <f t="shared" si="2"/>
        <v>OK</v>
      </c>
    </row>
    <row r="133" spans="1:11" x14ac:dyDescent="0.35">
      <c r="A133" t="s">
        <v>173</v>
      </c>
      <c r="B133" t="s">
        <v>174</v>
      </c>
      <c r="D133" t="str">
        <f t="shared" si="2"/>
        <v>OK</v>
      </c>
    </row>
    <row r="134" spans="1:11" x14ac:dyDescent="0.35">
      <c r="A134" s="28" t="s">
        <v>298</v>
      </c>
      <c r="B134" s="28" t="s">
        <v>299</v>
      </c>
      <c r="D134" t="str">
        <f t="shared" si="2"/>
        <v>OK</v>
      </c>
    </row>
    <row r="135" spans="1:11" x14ac:dyDescent="0.35">
      <c r="A135" t="s">
        <v>175</v>
      </c>
      <c r="B135" t="s">
        <v>441</v>
      </c>
      <c r="D135" t="str">
        <f t="shared" si="2"/>
        <v>OK</v>
      </c>
    </row>
    <row r="136" spans="1:11" x14ac:dyDescent="0.35">
      <c r="A136" s="30" t="s">
        <v>176</v>
      </c>
      <c r="B136" s="30" t="s">
        <v>177</v>
      </c>
      <c r="C136" s="31"/>
      <c r="D136" t="str">
        <f t="shared" si="2"/>
        <v>OK</v>
      </c>
    </row>
    <row r="137" spans="1:11" x14ac:dyDescent="0.35">
      <c r="A137" t="s">
        <v>318</v>
      </c>
      <c r="B137" t="s">
        <v>356</v>
      </c>
      <c r="D137" t="str">
        <f t="shared" si="2"/>
        <v>OK</v>
      </c>
    </row>
    <row r="138" spans="1:11" s="31" customFormat="1" x14ac:dyDescent="0.35">
      <c r="A138" t="s">
        <v>178</v>
      </c>
      <c r="B138" t="s">
        <v>396</v>
      </c>
      <c r="C138"/>
      <c r="D138" t="str">
        <f t="shared" si="2"/>
        <v>OK</v>
      </c>
      <c r="E138"/>
      <c r="J138"/>
      <c r="K138"/>
    </row>
    <row r="139" spans="1:11" x14ac:dyDescent="0.35">
      <c r="A139" t="s">
        <v>319</v>
      </c>
      <c r="B139" t="s">
        <v>320</v>
      </c>
      <c r="D139" t="str">
        <f t="shared" si="2"/>
        <v>OK</v>
      </c>
    </row>
    <row r="140" spans="1:11" x14ac:dyDescent="0.35">
      <c r="A140" t="s">
        <v>321</v>
      </c>
      <c r="B140" t="s">
        <v>1513</v>
      </c>
      <c r="D140" t="str">
        <f t="shared" si="2"/>
        <v>OK</v>
      </c>
    </row>
    <row r="141" spans="1:11" x14ac:dyDescent="0.35">
      <c r="A141" t="s">
        <v>179</v>
      </c>
      <c r="B141" t="s">
        <v>180</v>
      </c>
      <c r="D141" t="str">
        <f t="shared" si="2"/>
        <v>OK</v>
      </c>
    </row>
    <row r="142" spans="1:11" x14ac:dyDescent="0.35">
      <c r="A142" t="s">
        <v>322</v>
      </c>
      <c r="B142" t="s">
        <v>323</v>
      </c>
      <c r="D142" t="str">
        <f t="shared" si="2"/>
        <v>OK</v>
      </c>
      <c r="K142" s="31"/>
    </row>
    <row r="143" spans="1:11" x14ac:dyDescent="0.35">
      <c r="A143" s="31" t="s">
        <v>181</v>
      </c>
      <c r="B143" s="31" t="s">
        <v>449</v>
      </c>
      <c r="C143" s="31"/>
      <c r="D143" t="str">
        <f t="shared" si="2"/>
        <v>OK</v>
      </c>
    </row>
    <row r="144" spans="1:11" x14ac:dyDescent="0.35">
      <c r="A144" t="s">
        <v>182</v>
      </c>
      <c r="B144" t="s">
        <v>183</v>
      </c>
      <c r="D144" t="str">
        <f t="shared" si="2"/>
        <v>OK</v>
      </c>
      <c r="J144" s="31"/>
    </row>
    <row r="145" spans="1:6" x14ac:dyDescent="0.35">
      <c r="A145" t="s">
        <v>184</v>
      </c>
      <c r="B145" t="s">
        <v>1502</v>
      </c>
      <c r="D145" t="str">
        <f t="shared" si="2"/>
        <v>OK</v>
      </c>
      <c r="E145" s="26"/>
    </row>
    <row r="146" spans="1:6" x14ac:dyDescent="0.35">
      <c r="A146" t="s">
        <v>185</v>
      </c>
      <c r="B146" t="s">
        <v>186</v>
      </c>
      <c r="D146" t="str">
        <f t="shared" si="2"/>
        <v>OK</v>
      </c>
      <c r="F146" t="str">
        <f>LOWER(E145)</f>
        <v/>
      </c>
    </row>
    <row r="147" spans="1:6" x14ac:dyDescent="0.35">
      <c r="A147" t="s">
        <v>187</v>
      </c>
      <c r="B147" t="s">
        <v>397</v>
      </c>
      <c r="D147" t="str">
        <f t="shared" si="2"/>
        <v>OK</v>
      </c>
    </row>
    <row r="148" spans="1:6" x14ac:dyDescent="0.35">
      <c r="A148" t="s">
        <v>188</v>
      </c>
      <c r="B148" t="s">
        <v>398</v>
      </c>
      <c r="D148" t="str">
        <f t="shared" si="2"/>
        <v>OK</v>
      </c>
    </row>
    <row r="149" spans="1:6" x14ac:dyDescent="0.35">
      <c r="A149" t="s">
        <v>189</v>
      </c>
      <c r="B149" t="s">
        <v>190</v>
      </c>
      <c r="D149" t="str">
        <f t="shared" si="2"/>
        <v>OK</v>
      </c>
    </row>
    <row r="150" spans="1:6" x14ac:dyDescent="0.35">
      <c r="A150" t="s">
        <v>191</v>
      </c>
      <c r="B150" t="s">
        <v>399</v>
      </c>
      <c r="D150" t="str">
        <f t="shared" si="2"/>
        <v>OK</v>
      </c>
    </row>
    <row r="151" spans="1:6" x14ac:dyDescent="0.35">
      <c r="A151" t="s">
        <v>192</v>
      </c>
      <c r="B151" t="s">
        <v>450</v>
      </c>
      <c r="D151" t="str">
        <f t="shared" si="2"/>
        <v>OK</v>
      </c>
    </row>
    <row r="152" spans="1:6" x14ac:dyDescent="0.35">
      <c r="A152" t="s">
        <v>193</v>
      </c>
      <c r="B152" t="s">
        <v>194</v>
      </c>
      <c r="D152" t="str">
        <f t="shared" si="2"/>
        <v>OK</v>
      </c>
    </row>
    <row r="153" spans="1:6" x14ac:dyDescent="0.35">
      <c r="A153" t="s">
        <v>357</v>
      </c>
      <c r="B153" t="s">
        <v>451</v>
      </c>
      <c r="D153" t="str">
        <f t="shared" si="2"/>
        <v>OK</v>
      </c>
    </row>
    <row r="154" spans="1:6" x14ac:dyDescent="0.35">
      <c r="A154" t="s">
        <v>195</v>
      </c>
      <c r="B154" t="s">
        <v>196</v>
      </c>
      <c r="D154" t="str">
        <f t="shared" si="2"/>
        <v>OK</v>
      </c>
    </row>
    <row r="155" spans="1:6" x14ac:dyDescent="0.35">
      <c r="A155" t="s">
        <v>197</v>
      </c>
      <c r="B155" t="s">
        <v>198</v>
      </c>
      <c r="D155" t="str">
        <f t="shared" si="2"/>
        <v>OK</v>
      </c>
    </row>
    <row r="156" spans="1:6" x14ac:dyDescent="0.35">
      <c r="A156" t="s">
        <v>199</v>
      </c>
      <c r="B156" t="s">
        <v>200</v>
      </c>
      <c r="D156" t="str">
        <f t="shared" si="2"/>
        <v>OK</v>
      </c>
    </row>
    <row r="157" spans="1:6" x14ac:dyDescent="0.35">
      <c r="A157" t="s">
        <v>201</v>
      </c>
      <c r="B157" t="s">
        <v>202</v>
      </c>
      <c r="D157" t="str">
        <f t="shared" si="2"/>
        <v>OK</v>
      </c>
    </row>
    <row r="158" spans="1:6" x14ac:dyDescent="0.35">
      <c r="A158" t="s">
        <v>203</v>
      </c>
      <c r="B158" t="s">
        <v>204</v>
      </c>
      <c r="D158" t="str">
        <f t="shared" si="2"/>
        <v>OK</v>
      </c>
    </row>
    <row r="159" spans="1:6" x14ac:dyDescent="0.35">
      <c r="A159" t="s">
        <v>205</v>
      </c>
      <c r="B159" t="s">
        <v>206</v>
      </c>
      <c r="D159" t="str">
        <f t="shared" si="2"/>
        <v>OK</v>
      </c>
    </row>
    <row r="160" spans="1:6" x14ac:dyDescent="0.35">
      <c r="A160" s="28" t="s">
        <v>207</v>
      </c>
      <c r="B160" s="28" t="s">
        <v>208</v>
      </c>
      <c r="D160" t="str">
        <f t="shared" si="2"/>
        <v>OK</v>
      </c>
    </row>
    <row r="161" spans="1:5" x14ac:dyDescent="0.35">
      <c r="A161" t="s">
        <v>209</v>
      </c>
      <c r="B161" t="s">
        <v>400</v>
      </c>
      <c r="D161" t="str">
        <f t="shared" si="2"/>
        <v>OK</v>
      </c>
    </row>
    <row r="162" spans="1:5" x14ac:dyDescent="0.35">
      <c r="A162" t="s">
        <v>210</v>
      </c>
      <c r="B162" t="s">
        <v>452</v>
      </c>
      <c r="D162" t="str">
        <f t="shared" si="2"/>
        <v>OK</v>
      </c>
    </row>
    <row r="163" spans="1:5" x14ac:dyDescent="0.35">
      <c r="A163" t="s">
        <v>211</v>
      </c>
      <c r="B163" t="s">
        <v>401</v>
      </c>
      <c r="D163" t="str">
        <f t="shared" si="2"/>
        <v>OK</v>
      </c>
    </row>
    <row r="164" spans="1:5" x14ac:dyDescent="0.35">
      <c r="A164" t="s">
        <v>213</v>
      </c>
      <c r="B164" t="s">
        <v>214</v>
      </c>
      <c r="D164" t="str">
        <f t="shared" si="2"/>
        <v>OK</v>
      </c>
      <c r="E164" s="26"/>
    </row>
    <row r="165" spans="1:5" x14ac:dyDescent="0.35">
      <c r="A165" t="s">
        <v>215</v>
      </c>
      <c r="B165" t="s">
        <v>216</v>
      </c>
      <c r="D165" t="str">
        <f t="shared" si="2"/>
        <v>OK</v>
      </c>
    </row>
    <row r="166" spans="1:5" x14ac:dyDescent="0.35">
      <c r="A166" t="s">
        <v>217</v>
      </c>
      <c r="B166" t="s">
        <v>218</v>
      </c>
      <c r="D166" t="str">
        <f t="shared" si="2"/>
        <v>OK</v>
      </c>
      <c r="E166" s="26"/>
    </row>
    <row r="167" spans="1:5" x14ac:dyDescent="0.35">
      <c r="A167" t="s">
        <v>324</v>
      </c>
      <c r="B167" t="s">
        <v>325</v>
      </c>
      <c r="D167" t="str">
        <f t="shared" si="2"/>
        <v>OK</v>
      </c>
    </row>
    <row r="168" spans="1:5" x14ac:dyDescent="0.35">
      <c r="A168" s="26" t="s">
        <v>219</v>
      </c>
      <c r="B168" s="26" t="s">
        <v>220</v>
      </c>
      <c r="D168" t="str">
        <f t="shared" si="2"/>
        <v>OK</v>
      </c>
    </row>
    <row r="169" spans="1:5" x14ac:dyDescent="0.35">
      <c r="A169" t="s">
        <v>221</v>
      </c>
      <c r="B169" t="s">
        <v>1509</v>
      </c>
      <c r="D169" t="str">
        <f t="shared" si="2"/>
        <v>OK</v>
      </c>
    </row>
    <row r="170" spans="1:5" x14ac:dyDescent="0.35">
      <c r="A170" t="s">
        <v>358</v>
      </c>
      <c r="B170" t="s">
        <v>453</v>
      </c>
      <c r="D170" t="str">
        <f t="shared" si="2"/>
        <v>OK</v>
      </c>
    </row>
    <row r="171" spans="1:5" x14ac:dyDescent="0.35">
      <c r="A171" t="s">
        <v>359</v>
      </c>
      <c r="B171" t="s">
        <v>454</v>
      </c>
      <c r="D171" t="str">
        <f t="shared" si="2"/>
        <v>OK</v>
      </c>
    </row>
    <row r="172" spans="1:5" x14ac:dyDescent="0.35">
      <c r="A172" t="s">
        <v>222</v>
      </c>
      <c r="B172" t="s">
        <v>445</v>
      </c>
      <c r="D172" t="str">
        <f t="shared" si="2"/>
        <v>OK</v>
      </c>
    </row>
    <row r="173" spans="1:5" x14ac:dyDescent="0.35">
      <c r="A173" t="s">
        <v>224</v>
      </c>
      <c r="B173" t="s">
        <v>446</v>
      </c>
      <c r="D173" t="str">
        <f t="shared" si="2"/>
        <v>OK</v>
      </c>
    </row>
    <row r="174" spans="1:5" x14ac:dyDescent="0.35">
      <c r="A174" t="s">
        <v>226</v>
      </c>
      <c r="B174" t="s">
        <v>447</v>
      </c>
      <c r="D174" t="str">
        <f t="shared" si="2"/>
        <v>OK</v>
      </c>
    </row>
    <row r="175" spans="1:5" x14ac:dyDescent="0.35">
      <c r="A175" t="s">
        <v>360</v>
      </c>
      <c r="B175" t="s">
        <v>455</v>
      </c>
      <c r="D175" t="str">
        <f t="shared" si="2"/>
        <v>OK</v>
      </c>
    </row>
    <row r="176" spans="1:5" x14ac:dyDescent="0.35">
      <c r="A176" t="s">
        <v>228</v>
      </c>
      <c r="B176" t="s">
        <v>326</v>
      </c>
      <c r="D176" t="str">
        <f t="shared" si="2"/>
        <v>OK</v>
      </c>
    </row>
    <row r="177" spans="1:4" x14ac:dyDescent="0.35">
      <c r="A177" s="30" t="s">
        <v>229</v>
      </c>
      <c r="B177" s="30" t="s">
        <v>402</v>
      </c>
      <c r="D177" t="str">
        <f t="shared" si="2"/>
        <v>OK</v>
      </c>
    </row>
    <row r="178" spans="1:4" x14ac:dyDescent="0.35">
      <c r="A178" t="s">
        <v>361</v>
      </c>
      <c r="B178" t="s">
        <v>456</v>
      </c>
      <c r="D178" t="str">
        <f t="shared" si="2"/>
        <v>OK</v>
      </c>
    </row>
    <row r="179" spans="1:4" x14ac:dyDescent="0.35">
      <c r="A179" t="s">
        <v>230</v>
      </c>
      <c r="B179" t="s">
        <v>403</v>
      </c>
      <c r="D179" t="str">
        <f t="shared" si="2"/>
        <v>OK</v>
      </c>
    </row>
    <row r="180" spans="1:4" x14ac:dyDescent="0.35">
      <c r="A180" t="s">
        <v>232</v>
      </c>
      <c r="B180" t="s">
        <v>233</v>
      </c>
      <c r="D180" t="str">
        <f t="shared" si="2"/>
        <v>OK</v>
      </c>
    </row>
    <row r="181" spans="1:4" x14ac:dyDescent="0.35">
      <c r="A181" t="s">
        <v>234</v>
      </c>
      <c r="B181" t="s">
        <v>235</v>
      </c>
      <c r="D181" t="str">
        <f t="shared" si="2"/>
        <v>OK</v>
      </c>
    </row>
    <row r="182" spans="1:4" x14ac:dyDescent="0.35">
      <c r="A182" s="30" t="s">
        <v>300</v>
      </c>
      <c r="B182" s="30" t="s">
        <v>301</v>
      </c>
      <c r="D182" t="str">
        <f t="shared" si="2"/>
        <v>OK</v>
      </c>
    </row>
    <row r="183" spans="1:4" x14ac:dyDescent="0.35">
      <c r="A183" t="s">
        <v>362</v>
      </c>
      <c r="B183" t="s">
        <v>457</v>
      </c>
      <c r="D183" t="str">
        <f t="shared" si="2"/>
        <v>OK</v>
      </c>
    </row>
    <row r="184" spans="1:4" x14ac:dyDescent="0.35">
      <c r="A184" s="28" t="s">
        <v>236</v>
      </c>
      <c r="B184" s="28" t="s">
        <v>237</v>
      </c>
      <c r="D184" t="str">
        <f t="shared" si="2"/>
        <v>OK</v>
      </c>
    </row>
    <row r="185" spans="1:4" x14ac:dyDescent="0.35">
      <c r="A185" t="s">
        <v>302</v>
      </c>
      <c r="B185" t="s">
        <v>303</v>
      </c>
      <c r="D185" t="str">
        <f t="shared" si="2"/>
        <v>OK</v>
      </c>
    </row>
    <row r="186" spans="1:4" x14ac:dyDescent="0.35">
      <c r="A186" s="30" t="s">
        <v>238</v>
      </c>
      <c r="B186" s="30" t="s">
        <v>239</v>
      </c>
      <c r="D186" t="str">
        <f t="shared" si="2"/>
        <v>OK</v>
      </c>
    </row>
    <row r="187" spans="1:4" x14ac:dyDescent="0.35">
      <c r="A187" t="s">
        <v>327</v>
      </c>
      <c r="B187" t="s">
        <v>1508</v>
      </c>
      <c r="D187" t="str">
        <f t="shared" si="2"/>
        <v>OK</v>
      </c>
    </row>
    <row r="188" spans="1:4" x14ac:dyDescent="0.35">
      <c r="A188" t="s">
        <v>240</v>
      </c>
      <c r="B188" t="s">
        <v>241</v>
      </c>
      <c r="D188" t="str">
        <f t="shared" si="2"/>
        <v>OK</v>
      </c>
    </row>
    <row r="189" spans="1:4" x14ac:dyDescent="0.35">
      <c r="A189" t="s">
        <v>328</v>
      </c>
      <c r="B189" t="s">
        <v>329</v>
      </c>
      <c r="D189" t="str">
        <f t="shared" si="2"/>
        <v>OK</v>
      </c>
    </row>
    <row r="190" spans="1:4" x14ac:dyDescent="0.35">
      <c r="A190" s="30" t="s">
        <v>242</v>
      </c>
      <c r="B190" s="30" t="s">
        <v>448</v>
      </c>
      <c r="D190" t="str">
        <f t="shared" si="2"/>
        <v>OK</v>
      </c>
    </row>
    <row r="191" spans="1:4" x14ac:dyDescent="0.35">
      <c r="A191" t="s">
        <v>244</v>
      </c>
      <c r="B191" t="s">
        <v>404</v>
      </c>
      <c r="D191" t="str">
        <f t="shared" si="2"/>
        <v>OK</v>
      </c>
    </row>
    <row r="192" spans="1:4" x14ac:dyDescent="0.35">
      <c r="A192" t="s">
        <v>363</v>
      </c>
      <c r="B192" t="s">
        <v>458</v>
      </c>
      <c r="D192" t="str">
        <f t="shared" si="2"/>
        <v>OK</v>
      </c>
    </row>
    <row r="193" spans="1:4" x14ac:dyDescent="0.35">
      <c r="A193" t="s">
        <v>364</v>
      </c>
      <c r="B193" t="s">
        <v>459</v>
      </c>
      <c r="D193" t="str">
        <f t="shared" ref="D193:D232" si="3">IF(A193=A192,"FAUX","OK")</f>
        <v>OK</v>
      </c>
    </row>
    <row r="194" spans="1:4" x14ac:dyDescent="0.35">
      <c r="A194" s="28" t="s">
        <v>246</v>
      </c>
      <c r="B194" s="28" t="s">
        <v>247</v>
      </c>
      <c r="D194" t="str">
        <f t="shared" si="3"/>
        <v>OK</v>
      </c>
    </row>
    <row r="195" spans="1:4" x14ac:dyDescent="0.35">
      <c r="A195" t="s">
        <v>248</v>
      </c>
      <c r="B195" t="s">
        <v>249</v>
      </c>
      <c r="D195" t="str">
        <f t="shared" si="3"/>
        <v>OK</v>
      </c>
    </row>
    <row r="196" spans="1:4" x14ac:dyDescent="0.35">
      <c r="A196" t="s">
        <v>292</v>
      </c>
      <c r="B196" t="s">
        <v>293</v>
      </c>
      <c r="D196" t="str">
        <f t="shared" si="3"/>
        <v>OK</v>
      </c>
    </row>
    <row r="197" spans="1:4" x14ac:dyDescent="0.35">
      <c r="A197" t="s">
        <v>365</v>
      </c>
      <c r="B197" t="s">
        <v>460</v>
      </c>
      <c r="D197" t="str">
        <f t="shared" si="3"/>
        <v>OK</v>
      </c>
    </row>
    <row r="198" spans="1:4" x14ac:dyDescent="0.35">
      <c r="A198" t="s">
        <v>250</v>
      </c>
      <c r="B198" t="s">
        <v>1505</v>
      </c>
      <c r="D198" t="str">
        <f t="shared" si="3"/>
        <v>OK</v>
      </c>
    </row>
    <row r="199" spans="1:4" x14ac:dyDescent="0.35">
      <c r="A199" t="s">
        <v>251</v>
      </c>
      <c r="B199" t="s">
        <v>1503</v>
      </c>
      <c r="D199" t="str">
        <f t="shared" si="3"/>
        <v>OK</v>
      </c>
    </row>
    <row r="200" spans="1:4" x14ac:dyDescent="0.35">
      <c r="A200" t="s">
        <v>252</v>
      </c>
      <c r="B200" s="27" t="s">
        <v>1504</v>
      </c>
      <c r="D200" t="str">
        <f t="shared" si="3"/>
        <v>OK</v>
      </c>
    </row>
    <row r="201" spans="1:4" x14ac:dyDescent="0.35">
      <c r="A201" s="29" t="s">
        <v>253</v>
      </c>
      <c r="B201" s="29" t="s">
        <v>254</v>
      </c>
      <c r="D201" t="str">
        <f t="shared" si="3"/>
        <v>OK</v>
      </c>
    </row>
    <row r="202" spans="1:4" x14ac:dyDescent="0.35">
      <c r="A202" t="s">
        <v>366</v>
      </c>
      <c r="B202" t="s">
        <v>461</v>
      </c>
      <c r="D202" t="str">
        <f t="shared" si="3"/>
        <v>OK</v>
      </c>
    </row>
    <row r="203" spans="1:4" x14ac:dyDescent="0.35">
      <c r="A203" t="s">
        <v>255</v>
      </c>
      <c r="B203" t="s">
        <v>443</v>
      </c>
      <c r="D203" t="str">
        <f t="shared" si="3"/>
        <v>OK</v>
      </c>
    </row>
    <row r="204" spans="1:4" x14ac:dyDescent="0.35">
      <c r="A204" s="29" t="s">
        <v>257</v>
      </c>
      <c r="B204" s="29" t="s">
        <v>258</v>
      </c>
      <c r="D204" t="str">
        <f t="shared" si="3"/>
        <v>OK</v>
      </c>
    </row>
    <row r="205" spans="1:4" x14ac:dyDescent="0.35">
      <c r="A205" t="s">
        <v>259</v>
      </c>
      <c r="B205" t="s">
        <v>405</v>
      </c>
      <c r="D205" t="str">
        <f t="shared" si="3"/>
        <v>OK</v>
      </c>
    </row>
    <row r="206" spans="1:4" x14ac:dyDescent="0.35">
      <c r="A206" t="s">
        <v>261</v>
      </c>
      <c r="B206" t="s">
        <v>444</v>
      </c>
      <c r="D206" t="str">
        <f t="shared" si="3"/>
        <v>OK</v>
      </c>
    </row>
    <row r="207" spans="1:4" x14ac:dyDescent="0.35">
      <c r="A207" t="s">
        <v>263</v>
      </c>
      <c r="B207" t="s">
        <v>1514</v>
      </c>
      <c r="D207" t="str">
        <f t="shared" si="3"/>
        <v>OK</v>
      </c>
    </row>
    <row r="208" spans="1:4" x14ac:dyDescent="0.35">
      <c r="A208" t="s">
        <v>367</v>
      </c>
      <c r="B208" t="s">
        <v>462</v>
      </c>
      <c r="D208" t="str">
        <f t="shared" si="3"/>
        <v>OK</v>
      </c>
    </row>
    <row r="209" spans="1:4" x14ac:dyDescent="0.35">
      <c r="A209" t="s">
        <v>368</v>
      </c>
      <c r="B209" t="s">
        <v>463</v>
      </c>
      <c r="D209" t="str">
        <f t="shared" si="3"/>
        <v>OK</v>
      </c>
    </row>
    <row r="210" spans="1:4" x14ac:dyDescent="0.35">
      <c r="A210" t="s">
        <v>264</v>
      </c>
      <c r="B210" t="s">
        <v>406</v>
      </c>
      <c r="D210" t="str">
        <f t="shared" si="3"/>
        <v>OK</v>
      </c>
    </row>
    <row r="211" spans="1:4" x14ac:dyDescent="0.35">
      <c r="A211" t="s">
        <v>369</v>
      </c>
      <c r="B211" t="s">
        <v>464</v>
      </c>
      <c r="D211" t="str">
        <f t="shared" si="3"/>
        <v>OK</v>
      </c>
    </row>
    <row r="212" spans="1:4" x14ac:dyDescent="0.35">
      <c r="A212" t="s">
        <v>266</v>
      </c>
      <c r="B212" t="s">
        <v>267</v>
      </c>
      <c r="D212" t="str">
        <f t="shared" si="3"/>
        <v>OK</v>
      </c>
    </row>
    <row r="213" spans="1:4" x14ac:dyDescent="0.35">
      <c r="A213" s="28" t="s">
        <v>268</v>
      </c>
      <c r="B213" s="28" t="s">
        <v>269</v>
      </c>
      <c r="D213" t="str">
        <f t="shared" si="3"/>
        <v>OK</v>
      </c>
    </row>
    <row r="214" spans="1:4" x14ac:dyDescent="0.35">
      <c r="A214" s="29" t="s">
        <v>270</v>
      </c>
      <c r="B214" s="29" t="s">
        <v>271</v>
      </c>
      <c r="D214" t="str">
        <f t="shared" si="3"/>
        <v>OK</v>
      </c>
    </row>
    <row r="215" spans="1:4" x14ac:dyDescent="0.35">
      <c r="A215" t="s">
        <v>272</v>
      </c>
      <c r="B215" s="27" t="s">
        <v>1507</v>
      </c>
      <c r="D215" t="str">
        <f t="shared" si="3"/>
        <v>OK</v>
      </c>
    </row>
    <row r="216" spans="1:4" x14ac:dyDescent="0.35">
      <c r="A216" t="s">
        <v>370</v>
      </c>
      <c r="B216" t="s">
        <v>465</v>
      </c>
      <c r="D216" t="str">
        <f t="shared" si="3"/>
        <v>OK</v>
      </c>
    </row>
    <row r="217" spans="1:4" x14ac:dyDescent="0.35">
      <c r="A217" t="s">
        <v>294</v>
      </c>
      <c r="B217" t="s">
        <v>1506</v>
      </c>
      <c r="D217" t="str">
        <f t="shared" si="3"/>
        <v>OK</v>
      </c>
    </row>
    <row r="218" spans="1:4" x14ac:dyDescent="0.35">
      <c r="A218" t="s">
        <v>371</v>
      </c>
      <c r="B218" t="s">
        <v>466</v>
      </c>
      <c r="D218" t="str">
        <f t="shared" si="3"/>
        <v>OK</v>
      </c>
    </row>
    <row r="219" spans="1:4" x14ac:dyDescent="0.35">
      <c r="A219" t="s">
        <v>373</v>
      </c>
      <c r="B219" t="s">
        <v>374</v>
      </c>
      <c r="D219" t="str">
        <f t="shared" si="3"/>
        <v>OK</v>
      </c>
    </row>
    <row r="220" spans="1:4" x14ac:dyDescent="0.35">
      <c r="A220" t="s">
        <v>373</v>
      </c>
      <c r="B220" t="s">
        <v>375</v>
      </c>
      <c r="D220" t="str">
        <f t="shared" si="3"/>
        <v>FAUX</v>
      </c>
    </row>
    <row r="221" spans="1:4" x14ac:dyDescent="0.35">
      <c r="A221" t="s">
        <v>373</v>
      </c>
      <c r="B221" t="s">
        <v>376</v>
      </c>
      <c r="D221" t="str">
        <f t="shared" si="3"/>
        <v>FAUX</v>
      </c>
    </row>
    <row r="222" spans="1:4" x14ac:dyDescent="0.35">
      <c r="A222" t="s">
        <v>373</v>
      </c>
      <c r="B222" t="s">
        <v>377</v>
      </c>
      <c r="D222" t="str">
        <f t="shared" si="3"/>
        <v>FAUX</v>
      </c>
    </row>
    <row r="223" spans="1:4" x14ac:dyDescent="0.35">
      <c r="A223" t="s">
        <v>373</v>
      </c>
      <c r="B223" t="s">
        <v>378</v>
      </c>
      <c r="D223" t="str">
        <f t="shared" si="3"/>
        <v>FAUX</v>
      </c>
    </row>
    <row r="224" spans="1:4" x14ac:dyDescent="0.35">
      <c r="A224" t="s">
        <v>373</v>
      </c>
      <c r="B224" t="s">
        <v>379</v>
      </c>
      <c r="D224" t="str">
        <f t="shared" si="3"/>
        <v>FAUX</v>
      </c>
    </row>
    <row r="225" spans="1:4" x14ac:dyDescent="0.35">
      <c r="A225" t="s">
        <v>373</v>
      </c>
      <c r="B225" t="s">
        <v>380</v>
      </c>
      <c r="D225" t="str">
        <f t="shared" si="3"/>
        <v>FAUX</v>
      </c>
    </row>
    <row r="226" spans="1:4" x14ac:dyDescent="0.35">
      <c r="A226" t="s">
        <v>373</v>
      </c>
      <c r="B226" t="s">
        <v>381</v>
      </c>
      <c r="D226" t="str">
        <f t="shared" si="3"/>
        <v>FAUX</v>
      </c>
    </row>
    <row r="227" spans="1:4" x14ac:dyDescent="0.35">
      <c r="A227" t="s">
        <v>373</v>
      </c>
      <c r="B227" t="s">
        <v>382</v>
      </c>
      <c r="D227" t="str">
        <f t="shared" si="3"/>
        <v>FAUX</v>
      </c>
    </row>
    <row r="228" spans="1:4" x14ac:dyDescent="0.35">
      <c r="A228" t="s">
        <v>373</v>
      </c>
      <c r="B228" t="s">
        <v>383</v>
      </c>
      <c r="D228" t="str">
        <f t="shared" si="3"/>
        <v>FAUX</v>
      </c>
    </row>
    <row r="229" spans="1:4" x14ac:dyDescent="0.35">
      <c r="A229" t="s">
        <v>373</v>
      </c>
      <c r="B229" t="s">
        <v>384</v>
      </c>
      <c r="D229" t="str">
        <f t="shared" si="3"/>
        <v>FAUX</v>
      </c>
    </row>
    <row r="230" spans="1:4" x14ac:dyDescent="0.35">
      <c r="A230" t="s">
        <v>373</v>
      </c>
      <c r="B230" t="s">
        <v>385</v>
      </c>
      <c r="D230" t="str">
        <f t="shared" si="3"/>
        <v>FAUX</v>
      </c>
    </row>
    <row r="231" spans="1:4" x14ac:dyDescent="0.35">
      <c r="A231" t="s">
        <v>373</v>
      </c>
      <c r="B231" t="s">
        <v>386</v>
      </c>
      <c r="D231" t="str">
        <f t="shared" si="3"/>
        <v>FAUX</v>
      </c>
    </row>
    <row r="232" spans="1:4" x14ac:dyDescent="0.35">
      <c r="A232" t="s">
        <v>373</v>
      </c>
      <c r="B232" t="s">
        <v>387</v>
      </c>
      <c r="D232" t="str">
        <f t="shared" si="3"/>
        <v>FAUX</v>
      </c>
    </row>
    <row r="1207" spans="10:10" x14ac:dyDescent="0.35">
      <c r="J1207">
        <v>11</v>
      </c>
    </row>
  </sheetData>
  <sortState xmlns:xlrd2="http://schemas.microsoft.com/office/spreadsheetml/2017/richdata2" ref="A1:B785">
    <sortCondition ref="A1:A785"/>
  </sortState>
  <phoneticPr fontId="23" type="noConversion"/>
  <conditionalFormatting sqref="K1:K2">
    <cfRule type="cellIs" dxfId="36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K698"/>
  <sheetViews>
    <sheetView workbookViewId="0">
      <selection activeCell="H24" sqref="H24"/>
    </sheetView>
  </sheetViews>
  <sheetFormatPr defaultColWidth="11.453125" defaultRowHeight="14.5" x14ac:dyDescent="0.35"/>
  <cols>
    <col min="1" max="1" width="14.453125" customWidth="1"/>
    <col min="2" max="3" width="75.7265625" customWidth="1"/>
    <col min="4" max="4" width="11.453125" style="87"/>
    <col min="7" max="7" width="75.7265625" customWidth="1"/>
    <col min="8" max="8" width="14.453125" customWidth="1"/>
    <col min="11" max="11" width="60.453125" customWidth="1"/>
  </cols>
  <sheetData>
    <row r="1" spans="1:11" x14ac:dyDescent="0.35">
      <c r="A1" s="95" t="s">
        <v>1501</v>
      </c>
      <c r="B1" s="95" t="s">
        <v>1576</v>
      </c>
      <c r="C1" s="95" t="s">
        <v>1577</v>
      </c>
      <c r="D1" s="96" t="s">
        <v>1917</v>
      </c>
      <c r="G1" s="95" t="s">
        <v>1576</v>
      </c>
      <c r="H1" s="95" t="s">
        <v>1501</v>
      </c>
    </row>
    <row r="2" spans="1:11" x14ac:dyDescent="0.35">
      <c r="A2" s="90" t="s">
        <v>467</v>
      </c>
      <c r="B2" s="90" t="s">
        <v>1579</v>
      </c>
      <c r="C2" s="91" t="s">
        <v>1915</v>
      </c>
      <c r="D2" s="92" t="s">
        <v>1916</v>
      </c>
      <c r="G2" s="90" t="s">
        <v>1579</v>
      </c>
      <c r="H2" s="90" t="s">
        <v>467</v>
      </c>
      <c r="J2" t="s">
        <v>1501</v>
      </c>
    </row>
    <row r="3" spans="1:11" x14ac:dyDescent="0.35">
      <c r="A3" s="93" t="s">
        <v>468</v>
      </c>
      <c r="B3" s="93"/>
      <c r="C3" s="88"/>
      <c r="D3" s="89"/>
      <c r="G3" s="93" t="s">
        <v>1366</v>
      </c>
      <c r="H3" s="93" t="s">
        <v>813</v>
      </c>
      <c r="J3" t="s">
        <v>3</v>
      </c>
      <c r="K3" t="s">
        <v>1581</v>
      </c>
    </row>
    <row r="4" spans="1:11" x14ac:dyDescent="0.35">
      <c r="A4" s="93" t="s">
        <v>469</v>
      </c>
      <c r="B4" s="93"/>
      <c r="C4" s="88"/>
      <c r="D4" s="89"/>
      <c r="G4" s="93" t="s">
        <v>1356</v>
      </c>
      <c r="H4" s="93" t="s">
        <v>803</v>
      </c>
      <c r="J4" t="s">
        <v>281</v>
      </c>
      <c r="K4" t="s">
        <v>1582</v>
      </c>
    </row>
    <row r="5" spans="1:11" x14ac:dyDescent="0.35">
      <c r="A5" s="93" t="s">
        <v>470</v>
      </c>
      <c r="B5" s="93"/>
      <c r="C5" s="88"/>
      <c r="D5" s="89"/>
      <c r="G5" s="93" t="s">
        <v>1370</v>
      </c>
      <c r="H5" s="93" t="s">
        <v>817</v>
      </c>
      <c r="J5" t="s">
        <v>5</v>
      </c>
      <c r="K5" t="s">
        <v>1583</v>
      </c>
    </row>
    <row r="6" spans="1:11" x14ac:dyDescent="0.35">
      <c r="A6" s="93" t="s">
        <v>471</v>
      </c>
      <c r="B6" s="93" t="s">
        <v>974</v>
      </c>
      <c r="C6" s="88" t="s">
        <v>1580</v>
      </c>
      <c r="D6" s="89" t="s">
        <v>1571</v>
      </c>
      <c r="G6" s="93" t="s">
        <v>1372</v>
      </c>
      <c r="H6" s="93" t="s">
        <v>819</v>
      </c>
      <c r="J6" t="s">
        <v>7</v>
      </c>
      <c r="K6" t="s">
        <v>1584</v>
      </c>
    </row>
    <row r="7" spans="1:11" x14ac:dyDescent="0.35">
      <c r="A7" s="93" t="s">
        <v>3</v>
      </c>
      <c r="B7" s="93" t="s">
        <v>975</v>
      </c>
      <c r="C7" s="88" t="s">
        <v>1581</v>
      </c>
      <c r="D7" s="89" t="s">
        <v>1571</v>
      </c>
      <c r="G7" s="93" t="s">
        <v>1374</v>
      </c>
      <c r="H7" s="93" t="s">
        <v>821</v>
      </c>
      <c r="J7" t="s">
        <v>295</v>
      </c>
      <c r="K7" t="s">
        <v>1585</v>
      </c>
    </row>
    <row r="8" spans="1:11" x14ac:dyDescent="0.35">
      <c r="A8" s="93" t="s">
        <v>281</v>
      </c>
      <c r="B8" s="93" t="s">
        <v>976</v>
      </c>
      <c r="C8" s="88" t="s">
        <v>1582</v>
      </c>
      <c r="D8" s="89" t="s">
        <v>1571</v>
      </c>
      <c r="G8" s="93" t="s">
        <v>1375</v>
      </c>
      <c r="H8" s="93" t="s">
        <v>822</v>
      </c>
      <c r="J8" t="s">
        <v>9</v>
      </c>
      <c r="K8" t="s">
        <v>1586</v>
      </c>
    </row>
    <row r="9" spans="1:11" x14ac:dyDescent="0.35">
      <c r="A9" s="93" t="s">
        <v>5</v>
      </c>
      <c r="B9" s="93" t="s">
        <v>977</v>
      </c>
      <c r="C9" s="88" t="s">
        <v>1583</v>
      </c>
      <c r="D9" s="89" t="s">
        <v>1571</v>
      </c>
      <c r="G9" s="93" t="s">
        <v>1376</v>
      </c>
      <c r="H9" s="93" t="s">
        <v>823</v>
      </c>
      <c r="J9" t="s">
        <v>339</v>
      </c>
      <c r="K9" t="s">
        <v>1588</v>
      </c>
    </row>
    <row r="10" spans="1:11" x14ac:dyDescent="0.35">
      <c r="A10" s="93" t="s">
        <v>7</v>
      </c>
      <c r="B10" s="93" t="s">
        <v>978</v>
      </c>
      <c r="C10" s="88" t="s">
        <v>1584</v>
      </c>
      <c r="D10" s="89" t="s">
        <v>1571</v>
      </c>
      <c r="G10" s="93" t="s">
        <v>1377</v>
      </c>
      <c r="H10" s="93" t="s">
        <v>824</v>
      </c>
      <c r="J10" t="s">
        <v>11</v>
      </c>
      <c r="K10" t="s">
        <v>1590</v>
      </c>
    </row>
    <row r="11" spans="1:11" x14ac:dyDescent="0.35">
      <c r="A11" s="93" t="s">
        <v>295</v>
      </c>
      <c r="B11" s="93" t="s">
        <v>979</v>
      </c>
      <c r="C11" s="88" t="s">
        <v>1585</v>
      </c>
      <c r="D11" s="89" t="s">
        <v>1571</v>
      </c>
      <c r="G11" s="93" t="s">
        <v>1450</v>
      </c>
      <c r="H11" s="93" t="s">
        <v>901</v>
      </c>
      <c r="J11" t="s">
        <v>13</v>
      </c>
      <c r="K11" t="s">
        <v>1593</v>
      </c>
    </row>
    <row r="12" spans="1:11" x14ac:dyDescent="0.35">
      <c r="A12" s="93" t="s">
        <v>472</v>
      </c>
      <c r="B12" s="93"/>
      <c r="C12" s="88"/>
      <c r="D12" s="89"/>
      <c r="G12" s="93" t="s">
        <v>1445</v>
      </c>
      <c r="H12" s="93" t="s">
        <v>896</v>
      </c>
      <c r="J12" t="s">
        <v>282</v>
      </c>
      <c r="K12" t="s">
        <v>1594</v>
      </c>
    </row>
    <row r="13" spans="1:11" x14ac:dyDescent="0.35">
      <c r="A13" s="93" t="s">
        <v>9</v>
      </c>
      <c r="B13" s="93" t="s">
        <v>980</v>
      </c>
      <c r="C13" s="88" t="s">
        <v>1586</v>
      </c>
      <c r="D13" s="89"/>
      <c r="G13" s="93" t="s">
        <v>1426</v>
      </c>
      <c r="H13" s="93" t="s">
        <v>876</v>
      </c>
      <c r="J13" t="s">
        <v>14</v>
      </c>
      <c r="K13" t="s">
        <v>1595</v>
      </c>
    </row>
    <row r="14" spans="1:11" x14ac:dyDescent="0.35">
      <c r="A14" s="93" t="s">
        <v>473</v>
      </c>
      <c r="B14" s="93"/>
      <c r="C14" s="88"/>
      <c r="D14" s="89"/>
      <c r="G14" s="93" t="s">
        <v>1446</v>
      </c>
      <c r="H14" s="93" t="s">
        <v>897</v>
      </c>
      <c r="J14" t="s">
        <v>16</v>
      </c>
      <c r="K14" t="s">
        <v>1596</v>
      </c>
    </row>
    <row r="15" spans="1:11" x14ac:dyDescent="0.35">
      <c r="A15" s="93" t="s">
        <v>474</v>
      </c>
      <c r="B15" s="93" t="s">
        <v>981</v>
      </c>
      <c r="C15" s="88" t="s">
        <v>1587</v>
      </c>
      <c r="D15" s="89"/>
      <c r="G15" s="93" t="s">
        <v>103</v>
      </c>
      <c r="H15" s="93" t="s">
        <v>102</v>
      </c>
      <c r="J15" t="s">
        <v>18</v>
      </c>
      <c r="K15" t="s">
        <v>1598</v>
      </c>
    </row>
    <row r="16" spans="1:11" x14ac:dyDescent="0.35">
      <c r="A16" s="93" t="s">
        <v>339</v>
      </c>
      <c r="B16" s="93" t="s">
        <v>982</v>
      </c>
      <c r="C16" s="88" t="s">
        <v>1588</v>
      </c>
      <c r="D16" s="89"/>
      <c r="G16" s="93" t="s">
        <v>1137</v>
      </c>
      <c r="H16" s="93" t="s">
        <v>104</v>
      </c>
      <c r="J16" t="s">
        <v>304</v>
      </c>
      <c r="K16" t="s">
        <v>1603</v>
      </c>
    </row>
    <row r="17" spans="1:11" x14ac:dyDescent="0.35">
      <c r="A17" s="93" t="s">
        <v>475</v>
      </c>
      <c r="B17" s="93" t="s">
        <v>983</v>
      </c>
      <c r="C17" s="88" t="s">
        <v>1589</v>
      </c>
      <c r="D17" s="89"/>
      <c r="G17" s="93" t="s">
        <v>1518</v>
      </c>
      <c r="H17" s="93" t="s">
        <v>184</v>
      </c>
      <c r="J17" t="s">
        <v>492</v>
      </c>
      <c r="K17" t="s">
        <v>1604</v>
      </c>
    </row>
    <row r="18" spans="1:11" x14ac:dyDescent="0.35">
      <c r="A18" s="93" t="s">
        <v>11</v>
      </c>
      <c r="B18" s="93" t="s">
        <v>984</v>
      </c>
      <c r="C18" s="88" t="s">
        <v>1590</v>
      </c>
      <c r="D18" s="89"/>
      <c r="G18" s="93" t="s">
        <v>1439</v>
      </c>
      <c r="H18" s="93" t="s">
        <v>889</v>
      </c>
      <c r="J18" t="s">
        <v>306</v>
      </c>
      <c r="K18" t="s">
        <v>1003</v>
      </c>
    </row>
    <row r="19" spans="1:11" x14ac:dyDescent="0.35">
      <c r="A19" s="93" t="s">
        <v>476</v>
      </c>
      <c r="B19" s="93" t="s">
        <v>985</v>
      </c>
      <c r="C19" s="88" t="s">
        <v>1591</v>
      </c>
      <c r="D19" s="89"/>
      <c r="G19" s="93" t="s">
        <v>1447</v>
      </c>
      <c r="H19" s="93" t="s">
        <v>898</v>
      </c>
      <c r="J19" t="s">
        <v>20</v>
      </c>
      <c r="K19" t="s">
        <v>1004</v>
      </c>
    </row>
    <row r="20" spans="1:11" ht="29" x14ac:dyDescent="0.35">
      <c r="A20" s="93" t="s">
        <v>477</v>
      </c>
      <c r="B20" s="93"/>
      <c r="C20" s="88"/>
      <c r="D20" s="89"/>
      <c r="G20" s="93" t="s">
        <v>1110</v>
      </c>
      <c r="H20" s="93" t="s">
        <v>589</v>
      </c>
      <c r="J20" t="s">
        <v>22</v>
      </c>
      <c r="K20" t="s">
        <v>1005</v>
      </c>
    </row>
    <row r="21" spans="1:11" x14ac:dyDescent="0.35">
      <c r="A21" s="93" t="s">
        <v>478</v>
      </c>
      <c r="B21" s="93"/>
      <c r="C21" s="88"/>
      <c r="D21" s="89"/>
      <c r="G21" s="93" t="s">
        <v>1324</v>
      </c>
      <c r="H21" s="93" t="s">
        <v>362</v>
      </c>
      <c r="J21" s="125" t="s">
        <v>296</v>
      </c>
      <c r="K21" t="s">
        <v>1938</v>
      </c>
    </row>
    <row r="22" spans="1:11" x14ac:dyDescent="0.35">
      <c r="A22" s="93" t="s">
        <v>479</v>
      </c>
      <c r="B22" s="93" t="s">
        <v>986</v>
      </c>
      <c r="C22" s="88" t="s">
        <v>1592</v>
      </c>
      <c r="D22" s="89"/>
      <c r="G22" s="93" t="s">
        <v>1321</v>
      </c>
      <c r="H22" s="93" t="s">
        <v>764</v>
      </c>
      <c r="J22" t="s">
        <v>340</v>
      </c>
      <c r="K22" t="s">
        <v>1009</v>
      </c>
    </row>
    <row r="23" spans="1:11" x14ac:dyDescent="0.35">
      <c r="A23" s="93" t="s">
        <v>480</v>
      </c>
      <c r="B23" s="93"/>
      <c r="C23" s="88"/>
      <c r="D23" s="89"/>
      <c r="G23" s="93" t="s">
        <v>1350</v>
      </c>
      <c r="H23" s="93" t="s">
        <v>364</v>
      </c>
      <c r="J23" t="s">
        <v>24</v>
      </c>
      <c r="K23" t="s">
        <v>1012</v>
      </c>
    </row>
    <row r="24" spans="1:11" x14ac:dyDescent="0.35">
      <c r="A24" s="93" t="s">
        <v>13</v>
      </c>
      <c r="B24" s="93" t="s">
        <v>987</v>
      </c>
      <c r="C24" s="88" t="s">
        <v>1593</v>
      </c>
      <c r="D24" s="89"/>
      <c r="G24" s="93" t="s">
        <v>1389</v>
      </c>
      <c r="H24" s="93" t="s">
        <v>837</v>
      </c>
      <c r="J24" t="s">
        <v>26</v>
      </c>
      <c r="K24" t="s">
        <v>1013</v>
      </c>
    </row>
    <row r="25" spans="1:11" x14ac:dyDescent="0.35">
      <c r="A25" s="93" t="s">
        <v>282</v>
      </c>
      <c r="B25" s="93" t="s">
        <v>988</v>
      </c>
      <c r="C25" s="88" t="s">
        <v>1594</v>
      </c>
      <c r="D25" s="89"/>
      <c r="G25" s="93" t="s">
        <v>1359</v>
      </c>
      <c r="H25" s="93" t="s">
        <v>806</v>
      </c>
      <c r="J25" t="s">
        <v>28</v>
      </c>
      <c r="K25" t="s">
        <v>1014</v>
      </c>
    </row>
    <row r="26" spans="1:11" x14ac:dyDescent="0.35">
      <c r="A26" s="93" t="s">
        <v>14</v>
      </c>
      <c r="B26" s="93" t="s">
        <v>989</v>
      </c>
      <c r="C26" s="88" t="s">
        <v>1595</v>
      </c>
      <c r="D26" s="89"/>
      <c r="G26" s="93" t="s">
        <v>1360</v>
      </c>
      <c r="H26" s="93" t="s">
        <v>807</v>
      </c>
      <c r="J26" t="s">
        <v>30</v>
      </c>
      <c r="K26" t="s">
        <v>1015</v>
      </c>
    </row>
    <row r="27" spans="1:11" x14ac:dyDescent="0.35">
      <c r="A27" s="93" t="s">
        <v>481</v>
      </c>
      <c r="B27" s="93"/>
      <c r="C27" s="88"/>
      <c r="D27" s="89"/>
      <c r="G27" s="93" t="s">
        <v>1361</v>
      </c>
      <c r="H27" s="93" t="s">
        <v>808</v>
      </c>
      <c r="J27" t="s">
        <v>32</v>
      </c>
      <c r="K27" t="s">
        <v>1016</v>
      </c>
    </row>
    <row r="28" spans="1:11" x14ac:dyDescent="0.35">
      <c r="A28" s="93" t="s">
        <v>16</v>
      </c>
      <c r="B28" s="93" t="s">
        <v>990</v>
      </c>
      <c r="C28" s="88" t="s">
        <v>1596</v>
      </c>
      <c r="D28" s="89"/>
      <c r="G28" s="93" t="s">
        <v>1362</v>
      </c>
      <c r="H28" s="93" t="s">
        <v>809</v>
      </c>
      <c r="J28" t="s">
        <v>34</v>
      </c>
      <c r="K28" t="s">
        <v>1017</v>
      </c>
    </row>
    <row r="29" spans="1:11" x14ac:dyDescent="0.35">
      <c r="A29" s="93" t="s">
        <v>482</v>
      </c>
      <c r="B29" s="93" t="s">
        <v>991</v>
      </c>
      <c r="C29" s="88" t="s">
        <v>1597</v>
      </c>
      <c r="D29" s="89"/>
      <c r="G29" s="93" t="s">
        <v>1363</v>
      </c>
      <c r="H29" s="93" t="s">
        <v>810</v>
      </c>
      <c r="J29" t="s">
        <v>36</v>
      </c>
      <c r="K29" t="s">
        <v>1021</v>
      </c>
    </row>
    <row r="30" spans="1:11" x14ac:dyDescent="0.35">
      <c r="A30" s="93" t="s">
        <v>18</v>
      </c>
      <c r="B30" s="93" t="s">
        <v>992</v>
      </c>
      <c r="C30" s="88" t="s">
        <v>1598</v>
      </c>
      <c r="D30" s="89"/>
      <c r="G30" s="93" t="s">
        <v>1364</v>
      </c>
      <c r="H30" s="93" t="s">
        <v>811</v>
      </c>
      <c r="J30" t="s">
        <v>38</v>
      </c>
      <c r="K30" t="s">
        <v>1606</v>
      </c>
    </row>
    <row r="31" spans="1:11" x14ac:dyDescent="0.35">
      <c r="A31" s="93" t="s">
        <v>483</v>
      </c>
      <c r="B31" s="93" t="s">
        <v>993</v>
      </c>
      <c r="C31" s="88" t="s">
        <v>1599</v>
      </c>
      <c r="D31" s="89"/>
      <c r="G31" s="93" t="s">
        <v>1365</v>
      </c>
      <c r="H31" s="93" t="s">
        <v>812</v>
      </c>
      <c r="J31" t="s">
        <v>40</v>
      </c>
      <c r="K31" t="s">
        <v>1607</v>
      </c>
    </row>
    <row r="32" spans="1:11" x14ac:dyDescent="0.35">
      <c r="A32" s="93" t="s">
        <v>484</v>
      </c>
      <c r="B32" s="93" t="s">
        <v>994</v>
      </c>
      <c r="C32" s="88" t="s">
        <v>1600</v>
      </c>
      <c r="D32" s="89"/>
      <c r="G32" s="93" t="s">
        <v>1367</v>
      </c>
      <c r="H32" s="93" t="s">
        <v>814</v>
      </c>
      <c r="J32" t="s">
        <v>42</v>
      </c>
      <c r="K32" t="s">
        <v>1026</v>
      </c>
    </row>
    <row r="33" spans="1:11" x14ac:dyDescent="0.35">
      <c r="A33" s="93" t="s">
        <v>485</v>
      </c>
      <c r="B33" s="93" t="s">
        <v>995</v>
      </c>
      <c r="C33" s="88" t="s">
        <v>1601</v>
      </c>
      <c r="D33" s="89" t="s">
        <v>1571</v>
      </c>
      <c r="G33" s="93" t="s">
        <v>1368</v>
      </c>
      <c r="H33" s="93" t="s">
        <v>815</v>
      </c>
      <c r="J33" t="s">
        <v>44</v>
      </c>
      <c r="K33" t="s">
        <v>1609</v>
      </c>
    </row>
    <row r="34" spans="1:11" x14ac:dyDescent="0.35">
      <c r="A34" s="93" t="s">
        <v>486</v>
      </c>
      <c r="B34" s="93"/>
      <c r="C34" s="88"/>
      <c r="D34" s="89"/>
      <c r="G34" s="93" t="s">
        <v>1387</v>
      </c>
      <c r="H34" s="93" t="s">
        <v>834</v>
      </c>
      <c r="J34" t="s">
        <v>46</v>
      </c>
      <c r="K34" t="s">
        <v>1611</v>
      </c>
    </row>
    <row r="35" spans="1:11" x14ac:dyDescent="0.35">
      <c r="A35" s="93" t="s">
        <v>487</v>
      </c>
      <c r="B35" s="93" t="s">
        <v>996</v>
      </c>
      <c r="C35" s="88" t="s">
        <v>1602</v>
      </c>
      <c r="D35" s="89"/>
      <c r="G35" s="93" t="s">
        <v>1384</v>
      </c>
      <c r="H35" s="93" t="s">
        <v>831</v>
      </c>
      <c r="J35" t="s">
        <v>520</v>
      </c>
      <c r="K35" t="s">
        <v>1614</v>
      </c>
    </row>
    <row r="36" spans="1:11" x14ac:dyDescent="0.35">
      <c r="A36" s="93" t="s">
        <v>488</v>
      </c>
      <c r="B36" s="93"/>
      <c r="C36" s="88"/>
      <c r="D36" s="89"/>
      <c r="G36" s="93" t="s">
        <v>1383</v>
      </c>
      <c r="H36" s="93" t="s">
        <v>830</v>
      </c>
      <c r="J36" t="s">
        <v>330</v>
      </c>
      <c r="K36" t="s">
        <v>1036</v>
      </c>
    </row>
    <row r="37" spans="1:11" x14ac:dyDescent="0.35">
      <c r="A37" s="93" t="s">
        <v>489</v>
      </c>
      <c r="B37" s="93"/>
      <c r="C37" s="88"/>
      <c r="D37" s="89" t="s">
        <v>1571</v>
      </c>
      <c r="G37" s="93" t="s">
        <v>1369</v>
      </c>
      <c r="H37" s="93" t="s">
        <v>816</v>
      </c>
      <c r="J37" t="s">
        <v>341</v>
      </c>
      <c r="K37" t="s">
        <v>1631</v>
      </c>
    </row>
    <row r="38" spans="1:11" x14ac:dyDescent="0.35">
      <c r="A38" s="93" t="s">
        <v>304</v>
      </c>
      <c r="B38" s="93" t="s">
        <v>997</v>
      </c>
      <c r="C38" s="88" t="s">
        <v>1603</v>
      </c>
      <c r="D38" s="89"/>
      <c r="G38" s="93" t="s">
        <v>1382</v>
      </c>
      <c r="H38" s="93" t="s">
        <v>829</v>
      </c>
      <c r="J38" t="s">
        <v>48</v>
      </c>
      <c r="K38" t="s">
        <v>1069</v>
      </c>
    </row>
    <row r="39" spans="1:11" x14ac:dyDescent="0.35">
      <c r="A39" s="93" t="s">
        <v>490</v>
      </c>
      <c r="B39" s="93" t="s">
        <v>998</v>
      </c>
      <c r="C39" s="88" t="s">
        <v>998</v>
      </c>
      <c r="D39" s="89"/>
      <c r="G39" s="93" t="s">
        <v>1371</v>
      </c>
      <c r="H39" s="93" t="s">
        <v>818</v>
      </c>
      <c r="J39" t="s">
        <v>342</v>
      </c>
      <c r="K39" t="s">
        <v>1070</v>
      </c>
    </row>
    <row r="40" spans="1:11" x14ac:dyDescent="0.35">
      <c r="A40" s="93" t="s">
        <v>491</v>
      </c>
      <c r="B40" s="93" t="s">
        <v>999</v>
      </c>
      <c r="C40" s="88" t="s">
        <v>999</v>
      </c>
      <c r="D40" s="89"/>
      <c r="G40" s="93" t="s">
        <v>1373</v>
      </c>
      <c r="H40" s="93" t="s">
        <v>820</v>
      </c>
      <c r="J40" t="s">
        <v>343</v>
      </c>
      <c r="K40" t="s">
        <v>1641</v>
      </c>
    </row>
    <row r="41" spans="1:11" x14ac:dyDescent="0.35">
      <c r="A41" s="93" t="s">
        <v>492</v>
      </c>
      <c r="B41" s="93" t="s">
        <v>1000</v>
      </c>
      <c r="C41" s="88" t="s">
        <v>1604</v>
      </c>
      <c r="D41" s="89"/>
      <c r="G41" s="93" t="s">
        <v>1392</v>
      </c>
      <c r="H41" s="93" t="s">
        <v>840</v>
      </c>
      <c r="J41" t="s">
        <v>50</v>
      </c>
      <c r="K41" t="s">
        <v>1072</v>
      </c>
    </row>
    <row r="42" spans="1:11" x14ac:dyDescent="0.35">
      <c r="A42" s="93" t="s">
        <v>493</v>
      </c>
      <c r="B42" s="93"/>
      <c r="C42" s="88"/>
      <c r="D42" s="89"/>
      <c r="G42" s="93" t="s">
        <v>1358</v>
      </c>
      <c r="H42" s="93" t="s">
        <v>805</v>
      </c>
      <c r="J42" t="s">
        <v>52</v>
      </c>
      <c r="K42" t="s">
        <v>1073</v>
      </c>
    </row>
    <row r="43" spans="1:11" x14ac:dyDescent="0.35">
      <c r="A43" s="93" t="s">
        <v>494</v>
      </c>
      <c r="B43" s="93" t="s">
        <v>1001</v>
      </c>
      <c r="C43" s="88" t="s">
        <v>1605</v>
      </c>
      <c r="D43" s="89"/>
      <c r="G43" s="93" t="s">
        <v>1357</v>
      </c>
      <c r="H43" s="93" t="s">
        <v>804</v>
      </c>
      <c r="J43" t="s">
        <v>308</v>
      </c>
      <c r="K43" t="s">
        <v>1075</v>
      </c>
    </row>
    <row r="44" spans="1:11" x14ac:dyDescent="0.35">
      <c r="A44" s="93" t="s">
        <v>495</v>
      </c>
      <c r="B44" s="93"/>
      <c r="C44" s="88"/>
      <c r="D44" s="89"/>
      <c r="G44" s="93" t="s">
        <v>1378</v>
      </c>
      <c r="H44" s="93" t="s">
        <v>825</v>
      </c>
      <c r="J44" t="s">
        <v>54</v>
      </c>
      <c r="K44" t="s">
        <v>1642</v>
      </c>
    </row>
    <row r="45" spans="1:11" x14ac:dyDescent="0.35">
      <c r="A45" s="93" t="s">
        <v>496</v>
      </c>
      <c r="B45" s="93"/>
      <c r="C45" s="88"/>
      <c r="D45" s="89"/>
      <c r="G45" s="93" t="s">
        <v>1386</v>
      </c>
      <c r="H45" s="93" t="s">
        <v>833</v>
      </c>
      <c r="J45" t="s">
        <v>344</v>
      </c>
      <c r="K45" t="s">
        <v>1078</v>
      </c>
    </row>
    <row r="46" spans="1:11" x14ac:dyDescent="0.35">
      <c r="A46" s="93" t="s">
        <v>497</v>
      </c>
      <c r="B46" s="93" t="s">
        <v>1002</v>
      </c>
      <c r="C46" s="88" t="s">
        <v>1002</v>
      </c>
      <c r="D46" s="89" t="s">
        <v>1571</v>
      </c>
      <c r="G46" s="93" t="s">
        <v>1388</v>
      </c>
      <c r="H46" s="93" t="s">
        <v>835</v>
      </c>
      <c r="J46" t="s">
        <v>345</v>
      </c>
      <c r="K46" t="s">
        <v>1081</v>
      </c>
    </row>
    <row r="47" spans="1:11" x14ac:dyDescent="0.35">
      <c r="A47" s="93" t="s">
        <v>306</v>
      </c>
      <c r="B47" s="93" t="s">
        <v>1003</v>
      </c>
      <c r="C47" s="88" t="s">
        <v>1003</v>
      </c>
      <c r="D47" s="89" t="s">
        <v>1571</v>
      </c>
      <c r="G47" s="93" t="s">
        <v>1379</v>
      </c>
      <c r="H47" s="93" t="s">
        <v>826</v>
      </c>
      <c r="J47" t="s">
        <v>56</v>
      </c>
      <c r="K47" t="s">
        <v>1646</v>
      </c>
    </row>
    <row r="48" spans="1:11" x14ac:dyDescent="0.35">
      <c r="A48" s="93" t="s">
        <v>20</v>
      </c>
      <c r="B48" s="93" t="s">
        <v>1004</v>
      </c>
      <c r="C48" s="88" t="s">
        <v>1004</v>
      </c>
      <c r="D48" s="89" t="s">
        <v>1571</v>
      </c>
      <c r="G48" s="93" t="s">
        <v>1123</v>
      </c>
      <c r="H48" s="93" t="s">
        <v>596</v>
      </c>
      <c r="J48" t="s">
        <v>57</v>
      </c>
      <c r="K48" t="s">
        <v>411</v>
      </c>
    </row>
    <row r="49" spans="1:11" x14ac:dyDescent="0.35">
      <c r="A49" s="93" t="s">
        <v>22</v>
      </c>
      <c r="B49" s="93" t="s">
        <v>1005</v>
      </c>
      <c r="C49" s="88" t="s">
        <v>1005</v>
      </c>
      <c r="D49" s="89" t="s">
        <v>1571</v>
      </c>
      <c r="G49" s="93" t="s">
        <v>1444</v>
      </c>
      <c r="H49" s="93" t="s">
        <v>895</v>
      </c>
      <c r="J49" t="s">
        <v>346</v>
      </c>
      <c r="K49" t="s">
        <v>347</v>
      </c>
    </row>
    <row r="50" spans="1:11" x14ac:dyDescent="0.35">
      <c r="A50" s="93" t="s">
        <v>498</v>
      </c>
      <c r="B50" s="93" t="s">
        <v>1006</v>
      </c>
      <c r="C50" s="88" t="s">
        <v>1006</v>
      </c>
      <c r="D50" s="89"/>
      <c r="G50" s="93" t="s">
        <v>1258</v>
      </c>
      <c r="H50" s="93" t="s">
        <v>695</v>
      </c>
      <c r="J50" t="s">
        <v>58</v>
      </c>
      <c r="K50" t="s">
        <v>1086</v>
      </c>
    </row>
    <row r="51" spans="1:11" x14ac:dyDescent="0.35">
      <c r="A51" s="93" t="s">
        <v>499</v>
      </c>
      <c r="B51" s="93" t="s">
        <v>1007</v>
      </c>
      <c r="C51" s="88" t="s">
        <v>1007</v>
      </c>
      <c r="D51" s="89"/>
      <c r="G51" s="93" t="s">
        <v>1124</v>
      </c>
      <c r="H51" s="93" t="s">
        <v>597</v>
      </c>
      <c r="J51" t="s">
        <v>60</v>
      </c>
      <c r="K51" t="s">
        <v>1649</v>
      </c>
    </row>
    <row r="52" spans="1:11" x14ac:dyDescent="0.35">
      <c r="A52" s="93" t="s">
        <v>500</v>
      </c>
      <c r="B52" s="93" t="s">
        <v>1008</v>
      </c>
      <c r="C52" s="88" t="s">
        <v>1008</v>
      </c>
      <c r="D52" s="89" t="s">
        <v>1571</v>
      </c>
      <c r="G52" s="93" t="s">
        <v>1125</v>
      </c>
      <c r="H52" s="93" t="s">
        <v>598</v>
      </c>
      <c r="J52" t="s">
        <v>65</v>
      </c>
      <c r="K52" t="s">
        <v>1090</v>
      </c>
    </row>
    <row r="53" spans="1:11" x14ac:dyDescent="0.35">
      <c r="A53" s="93" t="s">
        <v>340</v>
      </c>
      <c r="B53" s="93" t="s">
        <v>1009</v>
      </c>
      <c r="C53" s="88" t="s">
        <v>1009</v>
      </c>
      <c r="D53" s="89"/>
      <c r="G53" s="93" t="s">
        <v>1494</v>
      </c>
      <c r="H53" s="93" t="s">
        <v>968</v>
      </c>
      <c r="J53" t="s">
        <v>67</v>
      </c>
      <c r="K53" t="s">
        <v>1091</v>
      </c>
    </row>
    <row r="54" spans="1:11" x14ac:dyDescent="0.35">
      <c r="A54" s="93" t="s">
        <v>501</v>
      </c>
      <c r="B54" s="93" t="s">
        <v>1010</v>
      </c>
      <c r="C54" s="88" t="s">
        <v>1010</v>
      </c>
      <c r="D54" s="89"/>
      <c r="G54" s="93" t="s">
        <v>1495</v>
      </c>
      <c r="H54" s="93" t="s">
        <v>969</v>
      </c>
      <c r="J54" t="s">
        <v>570</v>
      </c>
      <c r="K54" t="s">
        <v>1650</v>
      </c>
    </row>
    <row r="55" spans="1:11" x14ac:dyDescent="0.35">
      <c r="A55" s="93" t="s">
        <v>502</v>
      </c>
      <c r="B55" s="93" t="s">
        <v>1011</v>
      </c>
      <c r="C55" s="88" t="s">
        <v>1011</v>
      </c>
      <c r="D55" s="89" t="s">
        <v>1571</v>
      </c>
      <c r="G55" s="93" t="s">
        <v>1432</v>
      </c>
      <c r="H55" s="93" t="s">
        <v>882</v>
      </c>
      <c r="J55" t="s">
        <v>571</v>
      </c>
      <c r="K55" t="s">
        <v>1651</v>
      </c>
    </row>
    <row r="56" spans="1:11" x14ac:dyDescent="0.35">
      <c r="A56" s="93" t="s">
        <v>24</v>
      </c>
      <c r="B56" s="93" t="s">
        <v>1012</v>
      </c>
      <c r="C56" s="88" t="s">
        <v>1012</v>
      </c>
      <c r="D56" s="89" t="s">
        <v>1571</v>
      </c>
      <c r="G56" s="93" t="s">
        <v>1448</v>
      </c>
      <c r="H56" s="93" t="s">
        <v>899</v>
      </c>
      <c r="J56" t="s">
        <v>69</v>
      </c>
      <c r="K56" t="s">
        <v>1094</v>
      </c>
    </row>
    <row r="57" spans="1:11" x14ac:dyDescent="0.35">
      <c r="A57" s="93" t="s">
        <v>26</v>
      </c>
      <c r="B57" s="93" t="s">
        <v>1013</v>
      </c>
      <c r="C57" s="88" t="s">
        <v>1013</v>
      </c>
      <c r="D57" s="89" t="s">
        <v>1571</v>
      </c>
      <c r="G57" s="93" t="s">
        <v>1401</v>
      </c>
      <c r="H57" s="93" t="s">
        <v>849</v>
      </c>
      <c r="J57" t="s">
        <v>70</v>
      </c>
      <c r="K57" t="s">
        <v>1097</v>
      </c>
    </row>
    <row r="58" spans="1:11" x14ac:dyDescent="0.35">
      <c r="A58" s="93" t="s">
        <v>28</v>
      </c>
      <c r="B58" s="93" t="s">
        <v>1014</v>
      </c>
      <c r="C58" s="88" t="s">
        <v>1014</v>
      </c>
      <c r="D58" s="89"/>
      <c r="G58" s="93" t="s">
        <v>1405</v>
      </c>
      <c r="H58" s="93" t="s">
        <v>251</v>
      </c>
      <c r="J58" t="s">
        <v>284</v>
      </c>
      <c r="K58" t="s">
        <v>1098</v>
      </c>
    </row>
    <row r="59" spans="1:11" x14ac:dyDescent="0.35">
      <c r="A59" s="93" t="s">
        <v>30</v>
      </c>
      <c r="B59" s="93" t="s">
        <v>1015</v>
      </c>
      <c r="C59" s="88" t="s">
        <v>1015</v>
      </c>
      <c r="D59" s="89" t="s">
        <v>1571</v>
      </c>
      <c r="G59" s="93" t="s">
        <v>1263</v>
      </c>
      <c r="H59" s="93" t="s">
        <v>699</v>
      </c>
      <c r="J59" t="s">
        <v>72</v>
      </c>
      <c r="K59" t="s">
        <v>1099</v>
      </c>
    </row>
    <row r="60" spans="1:11" x14ac:dyDescent="0.35">
      <c r="A60" s="93" t="s">
        <v>32</v>
      </c>
      <c r="B60" s="93" t="s">
        <v>1016</v>
      </c>
      <c r="C60" s="88" t="s">
        <v>1016</v>
      </c>
      <c r="D60" s="89"/>
      <c r="G60" s="93" t="s">
        <v>1452</v>
      </c>
      <c r="H60" s="93" t="s">
        <v>903</v>
      </c>
      <c r="J60" t="s">
        <v>73</v>
      </c>
      <c r="K60" t="s">
        <v>1103</v>
      </c>
    </row>
    <row r="61" spans="1:11" x14ac:dyDescent="0.35">
      <c r="A61" s="93" t="s">
        <v>34</v>
      </c>
      <c r="B61" s="93" t="s">
        <v>1017</v>
      </c>
      <c r="C61" s="88" t="s">
        <v>1017</v>
      </c>
      <c r="D61" s="89" t="s">
        <v>1571</v>
      </c>
      <c r="G61" s="93" t="s">
        <v>1415</v>
      </c>
      <c r="H61" s="93" t="s">
        <v>861</v>
      </c>
      <c r="J61" t="s">
        <v>348</v>
      </c>
      <c r="K61" t="s">
        <v>1104</v>
      </c>
    </row>
    <row r="62" spans="1:11" x14ac:dyDescent="0.35">
      <c r="A62" s="93" t="s">
        <v>503</v>
      </c>
      <c r="B62" s="93" t="s">
        <v>1018</v>
      </c>
      <c r="C62" s="88" t="s">
        <v>1018</v>
      </c>
      <c r="D62" s="89"/>
      <c r="G62" s="93" t="s">
        <v>1397</v>
      </c>
      <c r="H62" s="93" t="s">
        <v>846</v>
      </c>
      <c r="J62" t="s">
        <v>75</v>
      </c>
      <c r="K62" t="s">
        <v>1105</v>
      </c>
    </row>
    <row r="63" spans="1:11" x14ac:dyDescent="0.35">
      <c r="A63" s="93" t="s">
        <v>504</v>
      </c>
      <c r="B63" s="93" t="s">
        <v>1019</v>
      </c>
      <c r="C63" s="88" t="s">
        <v>1019</v>
      </c>
      <c r="D63" s="89"/>
      <c r="G63" s="93" t="s">
        <v>1225</v>
      </c>
      <c r="H63" s="93" t="s">
        <v>178</v>
      </c>
      <c r="J63" t="s">
        <v>77</v>
      </c>
      <c r="K63" t="s">
        <v>1107</v>
      </c>
    </row>
    <row r="64" spans="1:11" x14ac:dyDescent="0.35">
      <c r="A64" s="93" t="s">
        <v>505</v>
      </c>
      <c r="B64" s="93" t="s">
        <v>1020</v>
      </c>
      <c r="C64" s="88" t="s">
        <v>1020</v>
      </c>
      <c r="D64" s="89"/>
      <c r="G64" s="93" t="s">
        <v>1266</v>
      </c>
      <c r="H64" s="93" t="s">
        <v>704</v>
      </c>
      <c r="J64" t="s">
        <v>79</v>
      </c>
      <c r="K64" t="s">
        <v>1109</v>
      </c>
    </row>
    <row r="65" spans="1:11" x14ac:dyDescent="0.35">
      <c r="A65" s="93" t="s">
        <v>36</v>
      </c>
      <c r="B65" s="93" t="s">
        <v>1021</v>
      </c>
      <c r="C65" s="88" t="s">
        <v>1021</v>
      </c>
      <c r="D65" s="89"/>
      <c r="G65" s="93" t="s">
        <v>1298</v>
      </c>
      <c r="H65" s="93" t="s">
        <v>736</v>
      </c>
      <c r="J65" t="s">
        <v>81</v>
      </c>
      <c r="K65" t="s">
        <v>1656</v>
      </c>
    </row>
    <row r="66" spans="1:11" x14ac:dyDescent="0.35">
      <c r="A66" s="93" t="s">
        <v>506</v>
      </c>
      <c r="B66" s="93"/>
      <c r="C66" s="88"/>
      <c r="D66" s="89"/>
      <c r="G66" s="93" t="s">
        <v>1267</v>
      </c>
      <c r="H66" s="93" t="s">
        <v>221</v>
      </c>
      <c r="J66" t="s">
        <v>82</v>
      </c>
      <c r="K66" t="s">
        <v>1657</v>
      </c>
    </row>
    <row r="67" spans="1:11" x14ac:dyDescent="0.35">
      <c r="A67" s="93" t="s">
        <v>38</v>
      </c>
      <c r="B67" s="93" t="s">
        <v>1022</v>
      </c>
      <c r="C67" s="88" t="s">
        <v>1606</v>
      </c>
      <c r="D67" s="89" t="s">
        <v>1571</v>
      </c>
      <c r="G67" s="93" t="s">
        <v>1025</v>
      </c>
      <c r="H67" s="93" t="s">
        <v>40</v>
      </c>
      <c r="J67" t="s">
        <v>83</v>
      </c>
      <c r="K67" t="s">
        <v>1658</v>
      </c>
    </row>
    <row r="68" spans="1:11" x14ac:dyDescent="0.35">
      <c r="A68" s="93" t="s">
        <v>507</v>
      </c>
      <c r="B68" s="93" t="s">
        <v>1023</v>
      </c>
      <c r="C68" s="88" t="s">
        <v>1023</v>
      </c>
      <c r="D68" s="89"/>
      <c r="G68" s="93" t="s">
        <v>1173</v>
      </c>
      <c r="H68" s="93" t="s">
        <v>335</v>
      </c>
      <c r="J68" t="s">
        <v>349</v>
      </c>
      <c r="K68" t="s">
        <v>1659</v>
      </c>
    </row>
    <row r="69" spans="1:11" x14ac:dyDescent="0.35">
      <c r="A69" s="93" t="s">
        <v>508</v>
      </c>
      <c r="B69" s="93" t="s">
        <v>1024</v>
      </c>
      <c r="C69" s="88" t="s">
        <v>1024</v>
      </c>
      <c r="D69" s="89" t="s">
        <v>1571</v>
      </c>
      <c r="G69" s="93" t="s">
        <v>1243</v>
      </c>
      <c r="H69" s="93" t="s">
        <v>357</v>
      </c>
      <c r="J69" t="s">
        <v>85</v>
      </c>
      <c r="K69" t="s">
        <v>1660</v>
      </c>
    </row>
    <row r="70" spans="1:11" x14ac:dyDescent="0.35">
      <c r="A70" s="93" t="s">
        <v>509</v>
      </c>
      <c r="B70" s="93"/>
      <c r="C70" s="88"/>
      <c r="D70" s="89"/>
      <c r="G70" s="93" t="s">
        <v>1026</v>
      </c>
      <c r="H70" s="93" t="s">
        <v>42</v>
      </c>
      <c r="J70" t="s">
        <v>87</v>
      </c>
      <c r="K70" t="s">
        <v>1661</v>
      </c>
    </row>
    <row r="71" spans="1:11" x14ac:dyDescent="0.35">
      <c r="A71" s="93" t="s">
        <v>40</v>
      </c>
      <c r="B71" s="93" t="s">
        <v>1025</v>
      </c>
      <c r="C71" s="88" t="s">
        <v>1607</v>
      </c>
      <c r="D71" s="89"/>
      <c r="G71" s="93" t="s">
        <v>1251</v>
      </c>
      <c r="H71" s="93" t="s">
        <v>690</v>
      </c>
      <c r="J71" t="s">
        <v>88</v>
      </c>
      <c r="K71" t="s">
        <v>1117</v>
      </c>
    </row>
    <row r="72" spans="1:11" x14ac:dyDescent="0.35">
      <c r="A72" s="93" t="s">
        <v>42</v>
      </c>
      <c r="B72" s="93" t="s">
        <v>1026</v>
      </c>
      <c r="C72" s="88" t="s">
        <v>1026</v>
      </c>
      <c r="D72" s="89"/>
      <c r="G72" s="93" t="s">
        <v>1033</v>
      </c>
      <c r="H72" s="93" t="s">
        <v>519</v>
      </c>
      <c r="J72" t="s">
        <v>286</v>
      </c>
      <c r="K72" t="s">
        <v>1118</v>
      </c>
    </row>
    <row r="73" spans="1:11" x14ac:dyDescent="0.35">
      <c r="A73" s="93" t="s">
        <v>510</v>
      </c>
      <c r="B73" s="93" t="s">
        <v>1027</v>
      </c>
      <c r="C73" s="88" t="s">
        <v>1027</v>
      </c>
      <c r="D73" s="89"/>
      <c r="G73" s="93" t="s">
        <v>1034</v>
      </c>
      <c r="H73" s="93" t="s">
        <v>520</v>
      </c>
      <c r="J73" t="s">
        <v>90</v>
      </c>
      <c r="K73" t="s">
        <v>1119</v>
      </c>
    </row>
    <row r="74" spans="1:11" x14ac:dyDescent="0.35">
      <c r="A74" s="93" t="s">
        <v>511</v>
      </c>
      <c r="B74" s="93" t="s">
        <v>1028</v>
      </c>
      <c r="C74" s="88" t="s">
        <v>1608</v>
      </c>
      <c r="D74" s="89"/>
      <c r="G74" s="93" t="s">
        <v>1323</v>
      </c>
      <c r="H74" s="93" t="s">
        <v>766</v>
      </c>
      <c r="J74" t="s">
        <v>92</v>
      </c>
      <c r="K74" t="s">
        <v>1120</v>
      </c>
    </row>
    <row r="75" spans="1:11" x14ac:dyDescent="0.35">
      <c r="A75" s="93" t="s">
        <v>512</v>
      </c>
      <c r="B75" s="93"/>
      <c r="C75" s="88"/>
      <c r="D75" s="89"/>
      <c r="G75" s="93" t="s">
        <v>1476</v>
      </c>
      <c r="H75" s="93" t="s">
        <v>947</v>
      </c>
      <c r="J75" t="s">
        <v>94</v>
      </c>
      <c r="K75" t="s">
        <v>1667</v>
      </c>
    </row>
    <row r="76" spans="1:11" x14ac:dyDescent="0.35">
      <c r="A76" s="93" t="s">
        <v>513</v>
      </c>
      <c r="B76" s="93"/>
      <c r="C76" s="88"/>
      <c r="D76" s="89"/>
      <c r="G76" s="93" t="s">
        <v>1001</v>
      </c>
      <c r="H76" s="93" t="s">
        <v>494</v>
      </c>
      <c r="J76" t="s">
        <v>288</v>
      </c>
      <c r="K76" t="s">
        <v>1127</v>
      </c>
    </row>
    <row r="77" spans="1:11" x14ac:dyDescent="0.35">
      <c r="A77" s="93" t="s">
        <v>44</v>
      </c>
      <c r="B77" s="93" t="s">
        <v>1029</v>
      </c>
      <c r="C77" s="88" t="s">
        <v>1609</v>
      </c>
      <c r="D77" s="89"/>
      <c r="G77" s="93" t="s">
        <v>996</v>
      </c>
      <c r="H77" s="93" t="s">
        <v>487</v>
      </c>
      <c r="J77" t="s">
        <v>96</v>
      </c>
      <c r="K77" t="s">
        <v>1128</v>
      </c>
    </row>
    <row r="78" spans="1:11" x14ac:dyDescent="0.35">
      <c r="A78" s="93" t="s">
        <v>514</v>
      </c>
      <c r="B78" s="93" t="s">
        <v>1030</v>
      </c>
      <c r="C78" s="88" t="s">
        <v>1610</v>
      </c>
      <c r="D78" s="89"/>
      <c r="G78" s="93" t="s">
        <v>1032</v>
      </c>
      <c r="H78" s="93" t="s">
        <v>516</v>
      </c>
      <c r="J78" t="s">
        <v>98</v>
      </c>
      <c r="K78" t="s">
        <v>1129</v>
      </c>
    </row>
    <row r="79" spans="1:11" x14ac:dyDescent="0.35">
      <c r="A79" s="93" t="s">
        <v>46</v>
      </c>
      <c r="B79" s="93" t="s">
        <v>1031</v>
      </c>
      <c r="C79" s="88" t="s">
        <v>1611</v>
      </c>
      <c r="D79" s="89"/>
      <c r="G79" s="93" t="s">
        <v>1028</v>
      </c>
      <c r="H79" s="93" t="s">
        <v>511</v>
      </c>
      <c r="J79" t="s">
        <v>100</v>
      </c>
      <c r="K79" t="s">
        <v>1668</v>
      </c>
    </row>
    <row r="80" spans="1:11" x14ac:dyDescent="0.35">
      <c r="A80" s="93" t="s">
        <v>515</v>
      </c>
      <c r="B80" s="93"/>
      <c r="C80" s="88"/>
      <c r="D80" s="89"/>
      <c r="G80" s="93" t="s">
        <v>985</v>
      </c>
      <c r="H80" s="93" t="s">
        <v>476</v>
      </c>
      <c r="J80" t="s">
        <v>350</v>
      </c>
      <c r="K80" t="s">
        <v>1135</v>
      </c>
    </row>
    <row r="81" spans="1:11" x14ac:dyDescent="0.35">
      <c r="A81" s="93" t="s">
        <v>516</v>
      </c>
      <c r="B81" s="93" t="s">
        <v>1032</v>
      </c>
      <c r="C81" s="88" t="s">
        <v>1612</v>
      </c>
      <c r="D81" s="89"/>
      <c r="G81" s="93" t="s">
        <v>1136</v>
      </c>
      <c r="H81" s="93" t="s">
        <v>603</v>
      </c>
      <c r="J81" t="s">
        <v>102</v>
      </c>
      <c r="K81" t="s">
        <v>103</v>
      </c>
    </row>
    <row r="82" spans="1:11" x14ac:dyDescent="0.35">
      <c r="A82" s="93" t="s">
        <v>517</v>
      </c>
      <c r="B82" s="93"/>
      <c r="C82" s="88"/>
      <c r="D82" s="89"/>
      <c r="G82" s="93" t="s">
        <v>1163</v>
      </c>
      <c r="H82" s="93" t="s">
        <v>622</v>
      </c>
      <c r="J82" t="s">
        <v>104</v>
      </c>
      <c r="K82" t="s">
        <v>1137</v>
      </c>
    </row>
    <row r="83" spans="1:11" x14ac:dyDescent="0.35">
      <c r="A83" s="93" t="s">
        <v>518</v>
      </c>
      <c r="B83" s="93"/>
      <c r="C83" s="88"/>
      <c r="D83" s="89"/>
      <c r="G83" s="93" t="s">
        <v>1168</v>
      </c>
      <c r="H83" s="93" t="s">
        <v>628</v>
      </c>
      <c r="J83" t="s">
        <v>106</v>
      </c>
      <c r="K83" t="s">
        <v>1138</v>
      </c>
    </row>
    <row r="84" spans="1:11" x14ac:dyDescent="0.35">
      <c r="A84" s="93" t="s">
        <v>519</v>
      </c>
      <c r="B84" s="93" t="s">
        <v>1033</v>
      </c>
      <c r="C84" s="88" t="s">
        <v>1613</v>
      </c>
      <c r="D84" s="89"/>
      <c r="G84" s="93" t="s">
        <v>1172</v>
      </c>
      <c r="H84" s="93" t="s">
        <v>634</v>
      </c>
      <c r="J84" t="s">
        <v>108</v>
      </c>
      <c r="K84" t="s">
        <v>1139</v>
      </c>
    </row>
    <row r="85" spans="1:11" x14ac:dyDescent="0.35">
      <c r="A85" s="93" t="s">
        <v>520</v>
      </c>
      <c r="B85" s="93" t="s">
        <v>1034</v>
      </c>
      <c r="C85" s="88" t="s">
        <v>1614</v>
      </c>
      <c r="D85" s="89"/>
      <c r="G85" s="93" t="s">
        <v>1143</v>
      </c>
      <c r="H85" s="93" t="s">
        <v>609</v>
      </c>
      <c r="J85" t="s">
        <v>110</v>
      </c>
      <c r="K85" t="s">
        <v>1140</v>
      </c>
    </row>
    <row r="86" spans="1:11" x14ac:dyDescent="0.35">
      <c r="A86" s="93" t="s">
        <v>521</v>
      </c>
      <c r="B86" s="93" t="s">
        <v>1035</v>
      </c>
      <c r="C86" s="88" t="s">
        <v>1615</v>
      </c>
      <c r="D86" s="89"/>
      <c r="G86" s="93" t="s">
        <v>1147</v>
      </c>
      <c r="H86" s="93" t="s">
        <v>614</v>
      </c>
      <c r="J86" t="s">
        <v>112</v>
      </c>
      <c r="K86" t="s">
        <v>1142</v>
      </c>
    </row>
    <row r="87" spans="1:11" x14ac:dyDescent="0.35">
      <c r="A87" s="93" t="s">
        <v>330</v>
      </c>
      <c r="B87" s="93" t="s">
        <v>1036</v>
      </c>
      <c r="C87" s="88" t="s">
        <v>1036</v>
      </c>
      <c r="D87" s="89"/>
      <c r="G87" s="93" t="s">
        <v>1204</v>
      </c>
      <c r="H87" s="93" t="s">
        <v>653</v>
      </c>
      <c r="J87" t="s">
        <v>114</v>
      </c>
      <c r="K87" t="s">
        <v>1144</v>
      </c>
    </row>
    <row r="88" spans="1:11" x14ac:dyDescent="0.35">
      <c r="A88" s="93" t="s">
        <v>522</v>
      </c>
      <c r="B88" s="93" t="s">
        <v>1037</v>
      </c>
      <c r="C88" s="88" t="s">
        <v>1616</v>
      </c>
      <c r="D88" s="89"/>
      <c r="G88" s="93" t="s">
        <v>1265</v>
      </c>
      <c r="H88" s="93" t="s">
        <v>700</v>
      </c>
      <c r="J88" t="s">
        <v>116</v>
      </c>
      <c r="K88" t="s">
        <v>1673</v>
      </c>
    </row>
    <row r="89" spans="1:11" x14ac:dyDescent="0.35">
      <c r="A89" s="93" t="s">
        <v>523</v>
      </c>
      <c r="B89" s="93" t="s">
        <v>1038</v>
      </c>
      <c r="C89" s="88" t="s">
        <v>1617</v>
      </c>
      <c r="D89" s="89"/>
      <c r="G89" s="93" t="s">
        <v>1463</v>
      </c>
      <c r="H89" s="93" t="s">
        <v>924</v>
      </c>
      <c r="J89" t="s">
        <v>118</v>
      </c>
      <c r="K89" t="s">
        <v>1674</v>
      </c>
    </row>
    <row r="90" spans="1:11" x14ac:dyDescent="0.35">
      <c r="A90" s="93" t="s">
        <v>524</v>
      </c>
      <c r="B90" s="93" t="s">
        <v>1039</v>
      </c>
      <c r="C90" s="88" t="s">
        <v>1039</v>
      </c>
      <c r="D90" s="89"/>
      <c r="G90" s="93" t="s">
        <v>1455</v>
      </c>
      <c r="H90" s="93" t="s">
        <v>909</v>
      </c>
      <c r="J90" t="s">
        <v>331</v>
      </c>
      <c r="K90" t="s">
        <v>1676</v>
      </c>
    </row>
    <row r="91" spans="1:11" x14ac:dyDescent="0.35">
      <c r="A91" s="93" t="s">
        <v>525</v>
      </c>
      <c r="B91" s="93" t="s">
        <v>1040</v>
      </c>
      <c r="C91" s="88" t="s">
        <v>1040</v>
      </c>
      <c r="D91" s="89"/>
      <c r="G91" s="93" t="s">
        <v>1289</v>
      </c>
      <c r="H91" s="93" t="s">
        <v>723</v>
      </c>
      <c r="J91" t="s">
        <v>120</v>
      </c>
      <c r="K91" t="s">
        <v>1677</v>
      </c>
    </row>
    <row r="92" spans="1:11" x14ac:dyDescent="0.35">
      <c r="A92" s="93" t="s">
        <v>526</v>
      </c>
      <c r="B92" s="93" t="s">
        <v>1041</v>
      </c>
      <c r="C92" s="88" t="s">
        <v>1618</v>
      </c>
      <c r="D92" s="89"/>
      <c r="G92" s="93" t="s">
        <v>1280</v>
      </c>
      <c r="H92" s="93" t="s">
        <v>710</v>
      </c>
      <c r="J92" t="s">
        <v>122</v>
      </c>
      <c r="K92" t="s">
        <v>1678</v>
      </c>
    </row>
    <row r="93" spans="1:11" x14ac:dyDescent="0.35">
      <c r="A93" s="93" t="s">
        <v>527</v>
      </c>
      <c r="B93" s="93" t="s">
        <v>1042</v>
      </c>
      <c r="C93" s="88" t="s">
        <v>1619</v>
      </c>
      <c r="D93" s="89"/>
      <c r="G93" s="93" t="s">
        <v>1282</v>
      </c>
      <c r="H93" s="93" t="s">
        <v>715</v>
      </c>
      <c r="J93" t="s">
        <v>123</v>
      </c>
      <c r="K93" t="s">
        <v>1151</v>
      </c>
    </row>
    <row r="94" spans="1:11" x14ac:dyDescent="0.35">
      <c r="A94" s="93" t="s">
        <v>528</v>
      </c>
      <c r="B94" s="93" t="s">
        <v>1043</v>
      </c>
      <c r="C94" s="88" t="s">
        <v>1620</v>
      </c>
      <c r="D94" s="89"/>
      <c r="G94" s="93" t="s">
        <v>1297</v>
      </c>
      <c r="H94" s="93" t="s">
        <v>733</v>
      </c>
      <c r="J94" t="s">
        <v>125</v>
      </c>
      <c r="K94" t="s">
        <v>1153</v>
      </c>
    </row>
    <row r="95" spans="1:11" x14ac:dyDescent="0.35">
      <c r="A95" s="93" t="s">
        <v>529</v>
      </c>
      <c r="B95" s="93" t="s">
        <v>1044</v>
      </c>
      <c r="C95" s="88" t="s">
        <v>1044</v>
      </c>
      <c r="D95" s="89"/>
      <c r="G95" s="93" t="s">
        <v>1318</v>
      </c>
      <c r="H95" s="93" t="s">
        <v>757</v>
      </c>
      <c r="J95" t="s">
        <v>127</v>
      </c>
      <c r="K95" t="s">
        <v>1154</v>
      </c>
    </row>
    <row r="96" spans="1:11" x14ac:dyDescent="0.35">
      <c r="A96" s="93" t="s">
        <v>530</v>
      </c>
      <c r="B96" s="93" t="s">
        <v>1045</v>
      </c>
      <c r="C96" s="88" t="s">
        <v>1621</v>
      </c>
      <c r="D96" s="89"/>
      <c r="G96" s="93" t="s">
        <v>1422</v>
      </c>
      <c r="H96" s="93" t="s">
        <v>868</v>
      </c>
      <c r="J96" t="s">
        <v>129</v>
      </c>
      <c r="K96" t="s">
        <v>1155</v>
      </c>
    </row>
    <row r="97" spans="1:11" x14ac:dyDescent="0.35">
      <c r="A97" s="93" t="s">
        <v>531</v>
      </c>
      <c r="B97" s="93" t="s">
        <v>1046</v>
      </c>
      <c r="C97" s="88" t="s">
        <v>1622</v>
      </c>
      <c r="D97" s="89"/>
      <c r="G97" s="93" t="s">
        <v>1425</v>
      </c>
      <c r="H97" s="93" t="s">
        <v>872</v>
      </c>
      <c r="J97" t="s">
        <v>131</v>
      </c>
      <c r="K97" t="s">
        <v>1156</v>
      </c>
    </row>
    <row r="98" spans="1:11" x14ac:dyDescent="0.35">
      <c r="A98" s="93" t="s">
        <v>532</v>
      </c>
      <c r="B98" s="93" t="s">
        <v>1047</v>
      </c>
      <c r="C98" s="88" t="s">
        <v>1623</v>
      </c>
      <c r="D98" s="89"/>
      <c r="G98" s="93" t="s">
        <v>1499</v>
      </c>
      <c r="H98" s="93" t="s">
        <v>973</v>
      </c>
      <c r="J98" t="s">
        <v>133</v>
      </c>
      <c r="K98" t="s">
        <v>1157</v>
      </c>
    </row>
    <row r="99" spans="1:11" ht="29" x14ac:dyDescent="0.35">
      <c r="A99" s="93" t="s">
        <v>533</v>
      </c>
      <c r="B99" s="93" t="s">
        <v>1048</v>
      </c>
      <c r="C99" s="94" t="s">
        <v>1624</v>
      </c>
      <c r="D99" s="89"/>
      <c r="G99" s="93" t="s">
        <v>1457</v>
      </c>
      <c r="H99" s="93" t="s">
        <v>913</v>
      </c>
      <c r="J99" t="s">
        <v>135</v>
      </c>
      <c r="K99" t="s">
        <v>1158</v>
      </c>
    </row>
    <row r="100" spans="1:11" x14ac:dyDescent="0.35">
      <c r="A100" s="93" t="s">
        <v>534</v>
      </c>
      <c r="B100" s="93" t="s">
        <v>1049</v>
      </c>
      <c r="C100" s="88" t="s">
        <v>1625</v>
      </c>
      <c r="D100" s="89"/>
      <c r="G100" s="93" t="s">
        <v>1453</v>
      </c>
      <c r="H100" s="93" t="s">
        <v>904</v>
      </c>
      <c r="J100" t="s">
        <v>137</v>
      </c>
      <c r="K100" t="s">
        <v>1680</v>
      </c>
    </row>
    <row r="101" spans="1:11" x14ac:dyDescent="0.35">
      <c r="A101" s="93" t="s">
        <v>535</v>
      </c>
      <c r="B101" s="93" t="s">
        <v>1050</v>
      </c>
      <c r="C101" s="88" t="s">
        <v>1626</v>
      </c>
      <c r="D101" s="89"/>
      <c r="G101" s="93" t="s">
        <v>1493</v>
      </c>
      <c r="H101" s="93" t="s">
        <v>966</v>
      </c>
      <c r="J101" t="s">
        <v>311</v>
      </c>
      <c r="K101" t="s">
        <v>1160</v>
      </c>
    </row>
    <row r="102" spans="1:11" x14ac:dyDescent="0.35">
      <c r="A102" s="93" t="s">
        <v>536</v>
      </c>
      <c r="B102" s="93" t="s">
        <v>1051</v>
      </c>
      <c r="C102" s="88" t="s">
        <v>1051</v>
      </c>
      <c r="D102" s="89"/>
      <c r="G102" s="93" t="s">
        <v>1475</v>
      </c>
      <c r="H102" s="93" t="s">
        <v>944</v>
      </c>
      <c r="J102" t="s">
        <v>138</v>
      </c>
      <c r="K102" t="s">
        <v>1682</v>
      </c>
    </row>
    <row r="103" spans="1:11" x14ac:dyDescent="0.35">
      <c r="A103" s="93" t="s">
        <v>537</v>
      </c>
      <c r="B103" s="93" t="s">
        <v>1052</v>
      </c>
      <c r="C103" s="88" t="s">
        <v>1627</v>
      </c>
      <c r="D103" s="89"/>
      <c r="G103" s="93" t="s">
        <v>979</v>
      </c>
      <c r="H103" s="93" t="s">
        <v>295</v>
      </c>
      <c r="J103" t="s">
        <v>140</v>
      </c>
      <c r="K103" t="s">
        <v>1684</v>
      </c>
    </row>
    <row r="104" spans="1:11" x14ac:dyDescent="0.35">
      <c r="A104" s="93" t="s">
        <v>538</v>
      </c>
      <c r="B104" s="93" t="s">
        <v>1053</v>
      </c>
      <c r="C104" s="88" t="s">
        <v>1628</v>
      </c>
      <c r="D104" s="89"/>
      <c r="G104" s="93" t="s">
        <v>1470</v>
      </c>
      <c r="H104" s="93" t="s">
        <v>937</v>
      </c>
      <c r="J104" t="s">
        <v>142</v>
      </c>
      <c r="K104" t="s">
        <v>1685</v>
      </c>
    </row>
    <row r="105" spans="1:11" x14ac:dyDescent="0.35">
      <c r="A105" s="93" t="s">
        <v>539</v>
      </c>
      <c r="B105" s="93" t="s">
        <v>1054</v>
      </c>
      <c r="C105" s="88" t="s">
        <v>1629</v>
      </c>
      <c r="D105" s="89"/>
      <c r="G105" s="93" t="s">
        <v>1316</v>
      </c>
      <c r="H105" s="93" t="s">
        <v>754</v>
      </c>
      <c r="J105" t="s">
        <v>144</v>
      </c>
      <c r="K105" t="s">
        <v>1686</v>
      </c>
    </row>
    <row r="106" spans="1:11" x14ac:dyDescent="0.35">
      <c r="A106" s="93" t="s">
        <v>540</v>
      </c>
      <c r="B106" s="93" t="s">
        <v>1055</v>
      </c>
      <c r="C106" s="88" t="s">
        <v>1630</v>
      </c>
      <c r="D106" s="89"/>
      <c r="G106" s="93" t="s">
        <v>1174</v>
      </c>
      <c r="H106" s="93" t="s">
        <v>637</v>
      </c>
      <c r="J106" t="s">
        <v>146</v>
      </c>
      <c r="K106" t="s">
        <v>1689</v>
      </c>
    </row>
    <row r="107" spans="1:11" x14ac:dyDescent="0.35">
      <c r="A107" s="93" t="s">
        <v>341</v>
      </c>
      <c r="B107" s="93" t="s">
        <v>1056</v>
      </c>
      <c r="C107" s="88" t="s">
        <v>1631</v>
      </c>
      <c r="D107" s="89"/>
      <c r="G107" s="93" t="s">
        <v>1113</v>
      </c>
      <c r="H107" s="93" t="s">
        <v>83</v>
      </c>
      <c r="J107" s="125" t="s">
        <v>333</v>
      </c>
      <c r="K107" t="s">
        <v>1939</v>
      </c>
    </row>
    <row r="108" spans="1:11" x14ac:dyDescent="0.35">
      <c r="A108" s="93" t="s">
        <v>541</v>
      </c>
      <c r="B108" s="93" t="s">
        <v>1057</v>
      </c>
      <c r="C108" s="88" t="s">
        <v>1632</v>
      </c>
      <c r="D108" s="89"/>
      <c r="G108" s="93" t="s">
        <v>1053</v>
      </c>
      <c r="H108" s="93" t="s">
        <v>538</v>
      </c>
      <c r="J108" t="s">
        <v>335</v>
      </c>
      <c r="K108" t="s">
        <v>1173</v>
      </c>
    </row>
    <row r="109" spans="1:11" x14ac:dyDescent="0.35">
      <c r="A109" s="93" t="s">
        <v>542</v>
      </c>
      <c r="B109" s="93" t="s">
        <v>1058</v>
      </c>
      <c r="C109" s="88" t="s">
        <v>1058</v>
      </c>
      <c r="D109" s="89"/>
      <c r="G109" s="93" t="s">
        <v>1057</v>
      </c>
      <c r="H109" s="93" t="s">
        <v>541</v>
      </c>
      <c r="J109" t="s">
        <v>352</v>
      </c>
      <c r="K109" t="s">
        <v>1177</v>
      </c>
    </row>
    <row r="110" spans="1:11" x14ac:dyDescent="0.35">
      <c r="A110" s="93" t="s">
        <v>543</v>
      </c>
      <c r="B110" s="93"/>
      <c r="C110" s="88"/>
      <c r="D110" s="89"/>
      <c r="G110" s="93" t="s">
        <v>1054</v>
      </c>
      <c r="H110" s="93" t="s">
        <v>539</v>
      </c>
      <c r="J110" t="s">
        <v>148</v>
      </c>
      <c r="K110" t="s">
        <v>1692</v>
      </c>
    </row>
    <row r="111" spans="1:11" x14ac:dyDescent="0.35">
      <c r="A111" s="93" t="s">
        <v>544</v>
      </c>
      <c r="B111" s="93" t="s">
        <v>1059</v>
      </c>
      <c r="C111" s="88" t="s">
        <v>1633</v>
      </c>
      <c r="D111" s="89"/>
      <c r="G111" s="93" t="s">
        <v>1465</v>
      </c>
      <c r="H111" s="93" t="s">
        <v>928</v>
      </c>
      <c r="J111" t="s">
        <v>149</v>
      </c>
      <c r="K111" t="s">
        <v>1179</v>
      </c>
    </row>
    <row r="112" spans="1:11" x14ac:dyDescent="0.35">
      <c r="A112" s="93" t="s">
        <v>545</v>
      </c>
      <c r="B112" s="93" t="s">
        <v>1060</v>
      </c>
      <c r="C112" s="88" t="s">
        <v>1634</v>
      </c>
      <c r="D112" s="89"/>
      <c r="G112" s="93" t="s">
        <v>1058</v>
      </c>
      <c r="H112" s="93" t="s">
        <v>542</v>
      </c>
      <c r="J112" t="s">
        <v>151</v>
      </c>
      <c r="K112" t="s">
        <v>1693</v>
      </c>
    </row>
    <row r="113" spans="1:11" x14ac:dyDescent="0.35">
      <c r="A113" s="93" t="s">
        <v>546</v>
      </c>
      <c r="B113" s="93" t="s">
        <v>1061</v>
      </c>
      <c r="C113" s="88" t="s">
        <v>1061</v>
      </c>
      <c r="D113" s="89"/>
      <c r="G113" s="93" t="s">
        <v>1035</v>
      </c>
      <c r="H113" s="93" t="s">
        <v>521</v>
      </c>
      <c r="J113" t="s">
        <v>153</v>
      </c>
      <c r="K113" t="s">
        <v>1694</v>
      </c>
    </row>
    <row r="114" spans="1:11" x14ac:dyDescent="0.35">
      <c r="A114" s="93" t="s">
        <v>547</v>
      </c>
      <c r="B114" s="93" t="s">
        <v>1062</v>
      </c>
      <c r="C114" s="88" t="s">
        <v>1635</v>
      </c>
      <c r="D114" s="89"/>
      <c r="G114" s="93" t="s">
        <v>1302</v>
      </c>
      <c r="H114" s="93" t="s">
        <v>300</v>
      </c>
      <c r="J114" t="s">
        <v>154</v>
      </c>
      <c r="K114" t="s">
        <v>1695</v>
      </c>
    </row>
    <row r="115" spans="1:11" x14ac:dyDescent="0.35">
      <c r="A115" s="93" t="s">
        <v>548</v>
      </c>
      <c r="B115" s="93" t="s">
        <v>1063</v>
      </c>
      <c r="C115" s="88" t="s">
        <v>1636</v>
      </c>
      <c r="D115" s="89"/>
      <c r="G115" s="93" t="s">
        <v>1299</v>
      </c>
      <c r="H115" s="93" t="s">
        <v>737</v>
      </c>
      <c r="J115" t="s">
        <v>155</v>
      </c>
      <c r="K115" t="s">
        <v>1184</v>
      </c>
    </row>
    <row r="116" spans="1:11" x14ac:dyDescent="0.35">
      <c r="A116" s="93" t="s">
        <v>549</v>
      </c>
      <c r="B116" s="93" t="s">
        <v>1064</v>
      </c>
      <c r="C116" s="88" t="s">
        <v>1064</v>
      </c>
      <c r="D116" s="89"/>
      <c r="G116" s="93" t="s">
        <v>1303</v>
      </c>
      <c r="H116" s="93" t="s">
        <v>740</v>
      </c>
      <c r="J116" t="s">
        <v>312</v>
      </c>
      <c r="K116" t="s">
        <v>1186</v>
      </c>
    </row>
    <row r="117" spans="1:11" x14ac:dyDescent="0.35">
      <c r="A117" s="93" t="s">
        <v>550</v>
      </c>
      <c r="B117" s="93" t="s">
        <v>1065</v>
      </c>
      <c r="C117" s="88" t="s">
        <v>1637</v>
      </c>
      <c r="D117" s="89"/>
      <c r="G117" s="93" t="s">
        <v>1304</v>
      </c>
      <c r="H117" s="93" t="s">
        <v>741</v>
      </c>
      <c r="J117" t="s">
        <v>353</v>
      </c>
      <c r="K117" t="s">
        <v>1187</v>
      </c>
    </row>
    <row r="118" spans="1:11" x14ac:dyDescent="0.35">
      <c r="A118" s="93" t="s">
        <v>551</v>
      </c>
      <c r="B118" s="93"/>
      <c r="C118" s="88"/>
      <c r="D118" s="89"/>
      <c r="G118" s="93" t="s">
        <v>1305</v>
      </c>
      <c r="H118" s="93" t="s">
        <v>742</v>
      </c>
      <c r="J118" t="s">
        <v>314</v>
      </c>
      <c r="K118" t="s">
        <v>1188</v>
      </c>
    </row>
    <row r="119" spans="1:11" x14ac:dyDescent="0.35">
      <c r="A119" s="93" t="s">
        <v>552</v>
      </c>
      <c r="B119" s="93" t="s">
        <v>1066</v>
      </c>
      <c r="C119" s="88" t="s">
        <v>1638</v>
      </c>
      <c r="D119" s="89"/>
      <c r="G119" s="93" t="s">
        <v>1310</v>
      </c>
      <c r="H119" s="93" t="s">
        <v>747</v>
      </c>
      <c r="J119" t="s">
        <v>157</v>
      </c>
      <c r="K119" t="s">
        <v>1696</v>
      </c>
    </row>
    <row r="120" spans="1:11" x14ac:dyDescent="0.35">
      <c r="A120" s="93" t="s">
        <v>553</v>
      </c>
      <c r="B120" s="93"/>
      <c r="C120" s="88"/>
      <c r="D120" s="89"/>
      <c r="G120" s="93" t="s">
        <v>1311</v>
      </c>
      <c r="H120" s="93" t="s">
        <v>748</v>
      </c>
      <c r="J120" t="s">
        <v>158</v>
      </c>
      <c r="K120" t="s">
        <v>1697</v>
      </c>
    </row>
    <row r="121" spans="1:11" x14ac:dyDescent="0.35">
      <c r="A121" s="93" t="s">
        <v>554</v>
      </c>
      <c r="B121" s="93"/>
      <c r="C121" s="88"/>
      <c r="D121" s="89"/>
      <c r="G121" s="93" t="s">
        <v>1148</v>
      </c>
      <c r="H121" s="93" t="s">
        <v>331</v>
      </c>
      <c r="J121" t="s">
        <v>354</v>
      </c>
      <c r="K121" t="s">
        <v>1192</v>
      </c>
    </row>
    <row r="122" spans="1:11" x14ac:dyDescent="0.35">
      <c r="A122" s="93" t="s">
        <v>555</v>
      </c>
      <c r="B122" s="93" t="s">
        <v>1067</v>
      </c>
      <c r="C122" s="88" t="s">
        <v>1639</v>
      </c>
      <c r="D122" s="89"/>
      <c r="G122" s="93" t="s">
        <v>1082</v>
      </c>
      <c r="H122" s="93" t="s">
        <v>566</v>
      </c>
      <c r="J122" t="s">
        <v>159</v>
      </c>
      <c r="K122" t="s">
        <v>1193</v>
      </c>
    </row>
    <row r="123" spans="1:11" x14ac:dyDescent="0.35">
      <c r="A123" s="93" t="s">
        <v>556</v>
      </c>
      <c r="B123" s="93" t="s">
        <v>1068</v>
      </c>
      <c r="C123" s="88" t="s">
        <v>1640</v>
      </c>
      <c r="D123" s="89"/>
      <c r="G123" s="93" t="s">
        <v>1088</v>
      </c>
      <c r="H123" s="93" t="s">
        <v>569</v>
      </c>
      <c r="J123" t="s">
        <v>649</v>
      </c>
      <c r="K123" t="s">
        <v>1198</v>
      </c>
    </row>
    <row r="124" spans="1:11" x14ac:dyDescent="0.35">
      <c r="A124" s="93" t="s">
        <v>557</v>
      </c>
      <c r="B124" s="93"/>
      <c r="C124" s="88"/>
      <c r="D124" s="89"/>
      <c r="G124" s="93" t="s">
        <v>1169</v>
      </c>
      <c r="H124" s="93" t="s">
        <v>631</v>
      </c>
      <c r="J124" t="s">
        <v>161</v>
      </c>
      <c r="K124" t="s">
        <v>1201</v>
      </c>
    </row>
    <row r="125" spans="1:11" x14ac:dyDescent="0.35">
      <c r="A125" s="93" t="s">
        <v>558</v>
      </c>
      <c r="B125" s="93"/>
      <c r="C125" s="88"/>
      <c r="D125" s="89"/>
      <c r="G125" s="93" t="s">
        <v>1175</v>
      </c>
      <c r="H125" s="93" t="s">
        <v>638</v>
      </c>
      <c r="J125" t="s">
        <v>316</v>
      </c>
      <c r="K125" t="s">
        <v>1202</v>
      </c>
    </row>
    <row r="126" spans="1:11" x14ac:dyDescent="0.35">
      <c r="A126" s="93" t="s">
        <v>559</v>
      </c>
      <c r="B126" s="93"/>
      <c r="C126" s="88"/>
      <c r="D126" s="89"/>
      <c r="G126" s="93" t="s">
        <v>1247</v>
      </c>
      <c r="H126" s="93" t="s">
        <v>203</v>
      </c>
      <c r="J126" t="s">
        <v>163</v>
      </c>
      <c r="K126" t="s">
        <v>1701</v>
      </c>
    </row>
    <row r="127" spans="1:11" x14ac:dyDescent="0.35">
      <c r="A127" s="93" t="s">
        <v>48</v>
      </c>
      <c r="B127" s="93" t="s">
        <v>1069</v>
      </c>
      <c r="C127" s="88" t="s">
        <v>1069</v>
      </c>
      <c r="D127" s="89"/>
      <c r="G127" s="93" t="s">
        <v>987</v>
      </c>
      <c r="H127" s="93" t="s">
        <v>13</v>
      </c>
      <c r="J127" t="s">
        <v>355</v>
      </c>
      <c r="K127" t="s">
        <v>1703</v>
      </c>
    </row>
    <row r="128" spans="1:11" x14ac:dyDescent="0.35">
      <c r="A128" s="93" t="s">
        <v>342</v>
      </c>
      <c r="B128" s="93" t="s">
        <v>1070</v>
      </c>
      <c r="C128" s="88" t="s">
        <v>1070</v>
      </c>
      <c r="D128" s="89"/>
      <c r="G128" s="93" t="s">
        <v>1481</v>
      </c>
      <c r="H128" s="93" t="s">
        <v>954</v>
      </c>
      <c r="J128" t="s">
        <v>165</v>
      </c>
      <c r="K128" t="s">
        <v>1706</v>
      </c>
    </row>
    <row r="129" spans="1:11" x14ac:dyDescent="0.35">
      <c r="A129" s="93" t="s">
        <v>560</v>
      </c>
      <c r="B129" s="93"/>
      <c r="C129" s="88"/>
      <c r="D129" s="89"/>
      <c r="G129" s="93" t="s">
        <v>1078</v>
      </c>
      <c r="H129" s="93" t="s">
        <v>344</v>
      </c>
      <c r="J129" t="s">
        <v>166</v>
      </c>
      <c r="K129" t="s">
        <v>1707</v>
      </c>
    </row>
    <row r="130" spans="1:11" x14ac:dyDescent="0.35">
      <c r="A130" s="93" t="s">
        <v>343</v>
      </c>
      <c r="B130" s="93" t="s">
        <v>1071</v>
      </c>
      <c r="C130" s="88" t="s">
        <v>1641</v>
      </c>
      <c r="D130" s="89"/>
      <c r="G130" s="93" t="s">
        <v>1268</v>
      </c>
      <c r="H130" s="93" t="s">
        <v>358</v>
      </c>
      <c r="J130" t="s">
        <v>289</v>
      </c>
      <c r="K130" t="s">
        <v>1210</v>
      </c>
    </row>
    <row r="131" spans="1:11" x14ac:dyDescent="0.35">
      <c r="A131" s="93" t="s">
        <v>50</v>
      </c>
      <c r="B131" s="93" t="s">
        <v>1072</v>
      </c>
      <c r="C131" s="88" t="s">
        <v>1072</v>
      </c>
      <c r="D131" s="89" t="s">
        <v>1571</v>
      </c>
      <c r="G131" s="93" t="s">
        <v>1279</v>
      </c>
      <c r="H131" s="93" t="s">
        <v>708</v>
      </c>
      <c r="J131" t="s">
        <v>337</v>
      </c>
      <c r="K131" t="s">
        <v>1211</v>
      </c>
    </row>
    <row r="132" spans="1:11" x14ac:dyDescent="0.35">
      <c r="A132" s="93" t="s">
        <v>52</v>
      </c>
      <c r="B132" s="93" t="s">
        <v>1073</v>
      </c>
      <c r="C132" s="88" t="s">
        <v>1073</v>
      </c>
      <c r="D132" s="89" t="s">
        <v>1571</v>
      </c>
      <c r="G132" s="93" t="s">
        <v>1333</v>
      </c>
      <c r="H132" s="93" t="s">
        <v>778</v>
      </c>
      <c r="J132" t="s">
        <v>167</v>
      </c>
      <c r="K132" t="s">
        <v>1212</v>
      </c>
    </row>
    <row r="133" spans="1:11" x14ac:dyDescent="0.35">
      <c r="A133" s="93" t="s">
        <v>561</v>
      </c>
      <c r="B133" s="93" t="s">
        <v>1074</v>
      </c>
      <c r="C133" s="88" t="s">
        <v>1074</v>
      </c>
      <c r="D133" s="89"/>
      <c r="G133" s="93" t="s">
        <v>1226</v>
      </c>
      <c r="H133" s="93" t="s">
        <v>319</v>
      </c>
      <c r="J133" t="s">
        <v>291</v>
      </c>
      <c r="K133" t="s">
        <v>1709</v>
      </c>
    </row>
    <row r="134" spans="1:11" x14ac:dyDescent="0.35">
      <c r="A134" s="93" t="s">
        <v>308</v>
      </c>
      <c r="B134" s="93" t="s">
        <v>1075</v>
      </c>
      <c r="C134" s="88" t="s">
        <v>1075</v>
      </c>
      <c r="D134" s="89"/>
      <c r="G134" s="93" t="s">
        <v>1269</v>
      </c>
      <c r="H134" s="93" t="s">
        <v>359</v>
      </c>
      <c r="J134" t="s">
        <v>169</v>
      </c>
      <c r="K134" t="s">
        <v>1215</v>
      </c>
    </row>
    <row r="135" spans="1:11" x14ac:dyDescent="0.35">
      <c r="A135" s="93" t="s">
        <v>54</v>
      </c>
      <c r="B135" s="93" t="s">
        <v>1076</v>
      </c>
      <c r="C135" s="88" t="s">
        <v>1642</v>
      </c>
      <c r="D135" s="89"/>
      <c r="G135" s="93" t="s">
        <v>1259</v>
      </c>
      <c r="H135" s="93" t="s">
        <v>696</v>
      </c>
      <c r="J135" t="s">
        <v>171</v>
      </c>
      <c r="K135" t="s">
        <v>1216</v>
      </c>
    </row>
    <row r="136" spans="1:11" x14ac:dyDescent="0.35">
      <c r="A136" s="93" t="s">
        <v>562</v>
      </c>
      <c r="B136" s="93" t="s">
        <v>1077</v>
      </c>
      <c r="C136" s="88" t="s">
        <v>1643</v>
      </c>
      <c r="D136" s="89"/>
      <c r="G136" s="93" t="s">
        <v>1089</v>
      </c>
      <c r="H136" s="93" t="s">
        <v>60</v>
      </c>
      <c r="J136" t="s">
        <v>173</v>
      </c>
      <c r="K136" t="s">
        <v>1217</v>
      </c>
    </row>
    <row r="137" spans="1:11" x14ac:dyDescent="0.35">
      <c r="A137" s="93" t="s">
        <v>344</v>
      </c>
      <c r="B137" s="93" t="s">
        <v>1078</v>
      </c>
      <c r="C137" s="88" t="s">
        <v>1078</v>
      </c>
      <c r="D137" s="89" t="s">
        <v>1571</v>
      </c>
      <c r="G137" s="93" t="s">
        <v>1083</v>
      </c>
      <c r="H137" s="93" t="s">
        <v>56</v>
      </c>
      <c r="J137" t="s">
        <v>298</v>
      </c>
      <c r="K137" t="s">
        <v>1710</v>
      </c>
    </row>
    <row r="138" spans="1:11" x14ac:dyDescent="0.35">
      <c r="A138" s="93" t="s">
        <v>563</v>
      </c>
      <c r="B138" s="93" t="s">
        <v>1079</v>
      </c>
      <c r="C138" s="88" t="s">
        <v>1644</v>
      </c>
      <c r="D138" s="89"/>
      <c r="G138" s="93" t="s">
        <v>974</v>
      </c>
      <c r="H138" s="93" t="s">
        <v>471</v>
      </c>
      <c r="J138" t="s">
        <v>175</v>
      </c>
      <c r="K138" t="s">
        <v>1711</v>
      </c>
    </row>
    <row r="139" spans="1:11" x14ac:dyDescent="0.35">
      <c r="A139" s="93" t="s">
        <v>564</v>
      </c>
      <c r="B139" s="93" t="s">
        <v>1080</v>
      </c>
      <c r="C139" s="88" t="s">
        <v>1645</v>
      </c>
      <c r="D139" s="89"/>
      <c r="G139" s="93" t="s">
        <v>1474</v>
      </c>
      <c r="H139" s="93" t="s">
        <v>943</v>
      </c>
      <c r="J139" t="s">
        <v>176</v>
      </c>
      <c r="K139" t="s">
        <v>1223</v>
      </c>
    </row>
    <row r="140" spans="1:11" x14ac:dyDescent="0.35">
      <c r="A140" s="93" t="s">
        <v>345</v>
      </c>
      <c r="B140" s="93" t="s">
        <v>1081</v>
      </c>
      <c r="C140" s="88" t="s">
        <v>1081</v>
      </c>
      <c r="D140" s="89"/>
      <c r="G140" s="93" t="s">
        <v>1002</v>
      </c>
      <c r="H140" s="93" t="s">
        <v>497</v>
      </c>
      <c r="J140" s="125" t="s">
        <v>318</v>
      </c>
      <c r="K140" t="s">
        <v>1940</v>
      </c>
    </row>
    <row r="141" spans="1:11" x14ac:dyDescent="0.35">
      <c r="A141" s="93" t="s">
        <v>565</v>
      </c>
      <c r="B141" s="93"/>
      <c r="C141" s="88"/>
      <c r="D141" s="89"/>
      <c r="G141" s="93" t="s">
        <v>1106</v>
      </c>
      <c r="H141" s="93" t="s">
        <v>586</v>
      </c>
      <c r="J141" t="s">
        <v>178</v>
      </c>
      <c r="K141" t="s">
        <v>1716</v>
      </c>
    </row>
    <row r="142" spans="1:11" x14ac:dyDescent="0.35">
      <c r="A142" s="93" t="s">
        <v>566</v>
      </c>
      <c r="B142" s="93" t="s">
        <v>1082</v>
      </c>
      <c r="C142" s="88" t="s">
        <v>1082</v>
      </c>
      <c r="D142" s="89"/>
      <c r="G142" s="93" t="s">
        <v>1338</v>
      </c>
      <c r="H142" s="93" t="s">
        <v>784</v>
      </c>
      <c r="J142" t="s">
        <v>319</v>
      </c>
      <c r="K142" t="s">
        <v>1226</v>
      </c>
    </row>
    <row r="143" spans="1:11" x14ac:dyDescent="0.35">
      <c r="A143" s="93" t="s">
        <v>56</v>
      </c>
      <c r="B143" s="93" t="s">
        <v>1083</v>
      </c>
      <c r="C143" s="88" t="s">
        <v>1646</v>
      </c>
      <c r="D143" s="89"/>
      <c r="G143" s="93" t="s">
        <v>1482</v>
      </c>
      <c r="H143" s="93" t="s">
        <v>955</v>
      </c>
      <c r="J143" t="s">
        <v>321</v>
      </c>
      <c r="K143" t="s">
        <v>1718</v>
      </c>
    </row>
    <row r="144" spans="1:11" x14ac:dyDescent="0.35">
      <c r="A144" s="93" t="s">
        <v>567</v>
      </c>
      <c r="B144" s="93" t="s">
        <v>1084</v>
      </c>
      <c r="C144" s="88" t="s">
        <v>1647</v>
      </c>
      <c r="D144" s="89"/>
      <c r="G144" s="93" t="s">
        <v>1041</v>
      </c>
      <c r="H144" s="93" t="s">
        <v>526</v>
      </c>
      <c r="J144" t="s">
        <v>179</v>
      </c>
      <c r="K144" t="s">
        <v>1230</v>
      </c>
    </row>
    <row r="145" spans="1:11" x14ac:dyDescent="0.35">
      <c r="A145" s="93" t="s">
        <v>57</v>
      </c>
      <c r="B145" s="88" t="s">
        <v>1085</v>
      </c>
      <c r="C145" s="88" t="s">
        <v>1944</v>
      </c>
      <c r="D145" s="89"/>
      <c r="G145" s="93" t="s">
        <v>1104</v>
      </c>
      <c r="H145" s="93" t="s">
        <v>348</v>
      </c>
      <c r="J145" t="s">
        <v>322</v>
      </c>
      <c r="K145" t="s">
        <v>1231</v>
      </c>
    </row>
    <row r="146" spans="1:11" x14ac:dyDescent="0.35">
      <c r="A146" s="93" t="s">
        <v>346</v>
      </c>
      <c r="B146" s="93" t="s">
        <v>347</v>
      </c>
      <c r="C146" s="88" t="s">
        <v>347</v>
      </c>
      <c r="D146" s="89"/>
      <c r="G146" s="93" t="s">
        <v>997</v>
      </c>
      <c r="H146" s="93" t="s">
        <v>304</v>
      </c>
      <c r="J146" t="s">
        <v>181</v>
      </c>
      <c r="K146" t="s">
        <v>1719</v>
      </c>
    </row>
    <row r="147" spans="1:11" x14ac:dyDescent="0.35">
      <c r="A147" s="93" t="s">
        <v>58</v>
      </c>
      <c r="B147" s="93" t="s">
        <v>1086</v>
      </c>
      <c r="C147" s="88" t="s">
        <v>1086</v>
      </c>
      <c r="D147" s="89"/>
      <c r="G147" s="93" t="s">
        <v>1167</v>
      </c>
      <c r="H147" s="93" t="s">
        <v>626</v>
      </c>
      <c r="J147" t="s">
        <v>182</v>
      </c>
      <c r="K147" t="s">
        <v>1233</v>
      </c>
    </row>
    <row r="148" spans="1:11" x14ac:dyDescent="0.35">
      <c r="A148" s="93" t="s">
        <v>568</v>
      </c>
      <c r="B148" s="93" t="s">
        <v>1087</v>
      </c>
      <c r="C148" s="88" t="s">
        <v>1648</v>
      </c>
      <c r="D148" s="89" t="s">
        <v>1571</v>
      </c>
      <c r="G148" s="93" t="s">
        <v>984</v>
      </c>
      <c r="H148" s="93" t="s">
        <v>11</v>
      </c>
      <c r="J148" s="31" t="s">
        <v>184</v>
      </c>
      <c r="K148" t="s">
        <v>1720</v>
      </c>
    </row>
    <row r="149" spans="1:11" x14ac:dyDescent="0.35">
      <c r="A149" s="93" t="s">
        <v>569</v>
      </c>
      <c r="B149" s="93" t="s">
        <v>1088</v>
      </c>
      <c r="C149" s="88" t="s">
        <v>1088</v>
      </c>
      <c r="D149" s="89"/>
      <c r="G149" s="93" t="s">
        <v>1480</v>
      </c>
      <c r="H149" s="93" t="s">
        <v>953</v>
      </c>
      <c r="J149" t="s">
        <v>185</v>
      </c>
      <c r="K149" t="s">
        <v>1234</v>
      </c>
    </row>
    <row r="150" spans="1:11" x14ac:dyDescent="0.35">
      <c r="A150" s="93" t="s">
        <v>60</v>
      </c>
      <c r="B150" s="93" t="s">
        <v>1089</v>
      </c>
      <c r="C150" s="88" t="s">
        <v>1649</v>
      </c>
      <c r="D150" s="89"/>
      <c r="G150" s="93" t="s">
        <v>1084</v>
      </c>
      <c r="H150" s="93" t="s">
        <v>567</v>
      </c>
      <c r="J150" t="s">
        <v>187</v>
      </c>
      <c r="K150" t="s">
        <v>1721</v>
      </c>
    </row>
    <row r="151" spans="1:11" x14ac:dyDescent="0.35">
      <c r="A151" s="93" t="s">
        <v>65</v>
      </c>
      <c r="B151" s="93" t="s">
        <v>1090</v>
      </c>
      <c r="C151" s="88" t="s">
        <v>1090</v>
      </c>
      <c r="D151" s="89" t="s">
        <v>1571</v>
      </c>
      <c r="G151" s="93" t="s">
        <v>1479</v>
      </c>
      <c r="H151" s="93" t="s">
        <v>952</v>
      </c>
      <c r="J151" t="s">
        <v>188</v>
      </c>
      <c r="K151" t="s">
        <v>1722</v>
      </c>
    </row>
    <row r="152" spans="1:11" x14ac:dyDescent="0.35">
      <c r="A152" s="93" t="s">
        <v>67</v>
      </c>
      <c r="B152" s="93" t="s">
        <v>1091</v>
      </c>
      <c r="C152" s="88" t="s">
        <v>1091</v>
      </c>
      <c r="D152" s="89"/>
      <c r="G152" s="93" t="s">
        <v>1252</v>
      </c>
      <c r="H152" s="93" t="s">
        <v>207</v>
      </c>
      <c r="J152" t="s">
        <v>189</v>
      </c>
      <c r="K152" t="s">
        <v>1238</v>
      </c>
    </row>
    <row r="153" spans="1:11" x14ac:dyDescent="0.35">
      <c r="A153" s="93" t="s">
        <v>570</v>
      </c>
      <c r="B153" s="93" t="s">
        <v>1092</v>
      </c>
      <c r="C153" s="88" t="s">
        <v>1650</v>
      </c>
      <c r="D153" s="89"/>
      <c r="G153" s="93" t="s">
        <v>1454</v>
      </c>
      <c r="H153" s="93" t="s">
        <v>907</v>
      </c>
      <c r="J153" t="s">
        <v>191</v>
      </c>
      <c r="K153" t="s">
        <v>1724</v>
      </c>
    </row>
    <row r="154" spans="1:11" x14ac:dyDescent="0.35">
      <c r="A154" s="93" t="s">
        <v>571</v>
      </c>
      <c r="B154" s="93" t="s">
        <v>1093</v>
      </c>
      <c r="C154" s="88" t="s">
        <v>1651</v>
      </c>
      <c r="D154" s="89"/>
      <c r="G154" s="93" t="s">
        <v>1066</v>
      </c>
      <c r="H154" s="93" t="s">
        <v>552</v>
      </c>
      <c r="J154" t="s">
        <v>192</v>
      </c>
      <c r="K154" t="s">
        <v>1725</v>
      </c>
    </row>
    <row r="155" spans="1:11" x14ac:dyDescent="0.35">
      <c r="A155" s="93" t="s">
        <v>572</v>
      </c>
      <c r="B155" s="93"/>
      <c r="C155" s="88"/>
      <c r="D155" s="89"/>
      <c r="G155" s="93" t="s">
        <v>1346</v>
      </c>
      <c r="H155" s="93" t="s">
        <v>794</v>
      </c>
      <c r="J155" t="s">
        <v>193</v>
      </c>
      <c r="K155" t="s">
        <v>1726</v>
      </c>
    </row>
    <row r="156" spans="1:11" x14ac:dyDescent="0.35">
      <c r="A156" s="93" t="s">
        <v>69</v>
      </c>
      <c r="B156" s="93" t="s">
        <v>1094</v>
      </c>
      <c r="C156" s="88" t="s">
        <v>1094</v>
      </c>
      <c r="D156" s="89" t="s">
        <v>1571</v>
      </c>
      <c r="G156" s="93" t="s">
        <v>1286</v>
      </c>
      <c r="H156" s="93" t="s">
        <v>721</v>
      </c>
      <c r="J156" t="s">
        <v>682</v>
      </c>
      <c r="K156" t="s">
        <v>1727</v>
      </c>
    </row>
    <row r="157" spans="1:11" x14ac:dyDescent="0.35">
      <c r="A157" s="93" t="s">
        <v>573</v>
      </c>
      <c r="B157" s="93" t="s">
        <v>1095</v>
      </c>
      <c r="C157" s="88" t="s">
        <v>1652</v>
      </c>
      <c r="D157" s="89"/>
      <c r="G157" s="93" t="s">
        <v>1391</v>
      </c>
      <c r="H157" s="93" t="s">
        <v>839</v>
      </c>
      <c r="J157" t="s">
        <v>357</v>
      </c>
      <c r="K157" t="s">
        <v>1728</v>
      </c>
    </row>
    <row r="158" spans="1:11" x14ac:dyDescent="0.35">
      <c r="A158" s="93" t="s">
        <v>574</v>
      </c>
      <c r="B158" s="93"/>
      <c r="C158" s="88"/>
      <c r="D158" s="89"/>
      <c r="G158" s="93" t="s">
        <v>1237</v>
      </c>
      <c r="H158" s="93" t="s">
        <v>679</v>
      </c>
      <c r="J158" t="s">
        <v>197</v>
      </c>
      <c r="K158" t="s">
        <v>1244</v>
      </c>
    </row>
    <row r="159" spans="1:11" x14ac:dyDescent="0.35">
      <c r="A159" s="93" t="s">
        <v>575</v>
      </c>
      <c r="B159" s="93" t="s">
        <v>1096</v>
      </c>
      <c r="C159" s="88" t="s">
        <v>1096</v>
      </c>
      <c r="D159" s="89"/>
      <c r="G159" s="93" t="s">
        <v>1427</v>
      </c>
      <c r="H159" s="93" t="s">
        <v>877</v>
      </c>
      <c r="J159" t="s">
        <v>199</v>
      </c>
      <c r="K159" t="s">
        <v>1245</v>
      </c>
    </row>
    <row r="160" spans="1:11" x14ac:dyDescent="0.35">
      <c r="A160" s="93" t="s">
        <v>576</v>
      </c>
      <c r="B160" s="93"/>
      <c r="C160" s="88"/>
      <c r="D160" s="89"/>
      <c r="G160" s="93" t="s">
        <v>1094</v>
      </c>
      <c r="H160" s="93" t="s">
        <v>69</v>
      </c>
      <c r="J160" t="s">
        <v>201</v>
      </c>
      <c r="K160" t="s">
        <v>1246</v>
      </c>
    </row>
    <row r="161" spans="1:11" x14ac:dyDescent="0.35">
      <c r="A161" s="93" t="s">
        <v>70</v>
      </c>
      <c r="B161" s="93" t="s">
        <v>1097</v>
      </c>
      <c r="C161" s="88" t="s">
        <v>1097</v>
      </c>
      <c r="D161" s="89"/>
      <c r="G161" s="93" t="s">
        <v>1198</v>
      </c>
      <c r="H161" s="93" t="s">
        <v>649</v>
      </c>
      <c r="J161" t="s">
        <v>203</v>
      </c>
      <c r="K161" t="s">
        <v>1247</v>
      </c>
    </row>
    <row r="162" spans="1:11" x14ac:dyDescent="0.35">
      <c r="A162" s="93" t="s">
        <v>577</v>
      </c>
      <c r="B162" s="93"/>
      <c r="C162" s="88"/>
      <c r="D162" s="89"/>
      <c r="G162" s="93" t="s">
        <v>1164</v>
      </c>
      <c r="H162" s="93" t="s">
        <v>140</v>
      </c>
      <c r="J162" t="s">
        <v>205</v>
      </c>
      <c r="K162" t="s">
        <v>1729</v>
      </c>
    </row>
    <row r="163" spans="1:11" x14ac:dyDescent="0.35">
      <c r="A163" s="93" t="s">
        <v>284</v>
      </c>
      <c r="B163" s="93" t="s">
        <v>1098</v>
      </c>
      <c r="C163" s="88" t="s">
        <v>1098</v>
      </c>
      <c r="D163" s="89"/>
      <c r="G163" s="93" t="s">
        <v>1290</v>
      </c>
      <c r="H163" s="93" t="s">
        <v>726</v>
      </c>
      <c r="J163" t="s">
        <v>207</v>
      </c>
      <c r="K163" t="s">
        <v>1731</v>
      </c>
    </row>
    <row r="164" spans="1:11" x14ac:dyDescent="0.35">
      <c r="A164" s="93" t="s">
        <v>578</v>
      </c>
      <c r="B164" s="93"/>
      <c r="C164" s="88"/>
      <c r="D164" s="89"/>
      <c r="G164" s="93" t="s">
        <v>1291</v>
      </c>
      <c r="H164" s="93" t="s">
        <v>727</v>
      </c>
      <c r="J164" t="s">
        <v>209</v>
      </c>
      <c r="K164" t="s">
        <v>1253</v>
      </c>
    </row>
    <row r="165" spans="1:11" x14ac:dyDescent="0.35">
      <c r="A165" s="93" t="s">
        <v>72</v>
      </c>
      <c r="B165" s="93" t="s">
        <v>1099</v>
      </c>
      <c r="C165" s="88" t="s">
        <v>1099</v>
      </c>
      <c r="D165" s="89"/>
      <c r="G165" s="93" t="s">
        <v>1176</v>
      </c>
      <c r="H165" s="93" t="s">
        <v>639</v>
      </c>
      <c r="J165" t="s">
        <v>210</v>
      </c>
      <c r="K165" t="s">
        <v>1732</v>
      </c>
    </row>
    <row r="166" spans="1:11" x14ac:dyDescent="0.35">
      <c r="A166" s="93" t="s">
        <v>579</v>
      </c>
      <c r="B166" s="93" t="s">
        <v>1100</v>
      </c>
      <c r="C166" s="88" t="s">
        <v>1653</v>
      </c>
      <c r="D166" s="89"/>
      <c r="G166" s="93" t="s">
        <v>1336</v>
      </c>
      <c r="H166" s="93" t="s">
        <v>781</v>
      </c>
      <c r="J166" t="s">
        <v>211</v>
      </c>
      <c r="K166" t="s">
        <v>1255</v>
      </c>
    </row>
    <row r="167" spans="1:11" x14ac:dyDescent="0.35">
      <c r="A167" s="93" t="s">
        <v>580</v>
      </c>
      <c r="B167" s="93"/>
      <c r="C167" s="88"/>
      <c r="D167" s="89"/>
      <c r="G167" s="93" t="s">
        <v>1218</v>
      </c>
      <c r="H167" s="93" t="s">
        <v>298</v>
      </c>
      <c r="J167" t="s">
        <v>213</v>
      </c>
      <c r="K167" t="s">
        <v>1256</v>
      </c>
    </row>
    <row r="168" spans="1:11" x14ac:dyDescent="0.35">
      <c r="A168" s="93" t="s">
        <v>581</v>
      </c>
      <c r="B168" s="93" t="s">
        <v>1101</v>
      </c>
      <c r="C168" s="88" t="s">
        <v>1101</v>
      </c>
      <c r="D168" s="89" t="s">
        <v>1571</v>
      </c>
      <c r="G168" s="93" t="s">
        <v>1205</v>
      </c>
      <c r="H168" s="93" t="s">
        <v>355</v>
      </c>
      <c r="J168" t="s">
        <v>215</v>
      </c>
      <c r="K168" t="s">
        <v>1257</v>
      </c>
    </row>
    <row r="169" spans="1:11" x14ac:dyDescent="0.35">
      <c r="A169" s="93" t="s">
        <v>582</v>
      </c>
      <c r="B169" s="93" t="s">
        <v>1102</v>
      </c>
      <c r="C169" s="88" t="s">
        <v>1654</v>
      </c>
      <c r="D169" s="89"/>
      <c r="G169" s="93" t="s">
        <v>1320</v>
      </c>
      <c r="H169" s="93" t="s">
        <v>762</v>
      </c>
      <c r="J169" t="s">
        <v>217</v>
      </c>
      <c r="K169" t="s">
        <v>1260</v>
      </c>
    </row>
    <row r="170" spans="1:11" x14ac:dyDescent="0.35">
      <c r="A170" s="93" t="s">
        <v>583</v>
      </c>
      <c r="B170" s="93"/>
      <c r="C170" s="88"/>
      <c r="D170" s="89"/>
      <c r="G170" s="93" t="s">
        <v>1260</v>
      </c>
      <c r="H170" s="93" t="s">
        <v>217</v>
      </c>
      <c r="J170" t="s">
        <v>699</v>
      </c>
      <c r="K170" t="s">
        <v>1736</v>
      </c>
    </row>
    <row r="171" spans="1:11" x14ac:dyDescent="0.35">
      <c r="A171" s="93" t="s">
        <v>73</v>
      </c>
      <c r="B171" s="93" t="s">
        <v>1103</v>
      </c>
      <c r="C171" s="88" t="s">
        <v>1103</v>
      </c>
      <c r="D171" s="89" t="s">
        <v>1571</v>
      </c>
      <c r="G171" s="93" t="s">
        <v>1340</v>
      </c>
      <c r="H171" s="93" t="s">
        <v>787</v>
      </c>
      <c r="J171" t="s">
        <v>221</v>
      </c>
      <c r="K171" t="s">
        <v>1739</v>
      </c>
    </row>
    <row r="172" spans="1:11" x14ac:dyDescent="0.35">
      <c r="A172" s="93" t="s">
        <v>584</v>
      </c>
      <c r="B172" s="93"/>
      <c r="C172" s="88"/>
      <c r="D172" s="89"/>
      <c r="G172" s="93" t="s">
        <v>1036</v>
      </c>
      <c r="H172" s="93" t="s">
        <v>330</v>
      </c>
      <c r="J172" t="s">
        <v>358</v>
      </c>
      <c r="K172" t="s">
        <v>1740</v>
      </c>
    </row>
    <row r="173" spans="1:11" x14ac:dyDescent="0.35">
      <c r="A173" s="93" t="s">
        <v>348</v>
      </c>
      <c r="B173" s="93" t="s">
        <v>1104</v>
      </c>
      <c r="C173" s="88" t="s">
        <v>1104</v>
      </c>
      <c r="D173" s="89"/>
      <c r="G173" s="93" t="s">
        <v>1133</v>
      </c>
      <c r="H173" s="93" t="s">
        <v>601</v>
      </c>
      <c r="J173" t="s">
        <v>359</v>
      </c>
      <c r="K173" t="s">
        <v>1741</v>
      </c>
    </row>
    <row r="174" spans="1:11" x14ac:dyDescent="0.35">
      <c r="A174" s="93" t="s">
        <v>75</v>
      </c>
      <c r="B174" s="93" t="s">
        <v>1105</v>
      </c>
      <c r="C174" s="88" t="s">
        <v>1105</v>
      </c>
      <c r="D174" s="89"/>
      <c r="G174" s="93" t="s">
        <v>1281</v>
      </c>
      <c r="H174" s="93" t="s">
        <v>713</v>
      </c>
      <c r="J174" t="s">
        <v>222</v>
      </c>
      <c r="K174" t="s">
        <v>1742</v>
      </c>
    </row>
    <row r="175" spans="1:11" x14ac:dyDescent="0.35">
      <c r="A175" s="93" t="s">
        <v>585</v>
      </c>
      <c r="B175" s="93"/>
      <c r="C175" s="88"/>
      <c r="D175" s="89"/>
      <c r="G175" s="93" t="s">
        <v>1022</v>
      </c>
      <c r="H175" s="93" t="s">
        <v>38</v>
      </c>
      <c r="J175" t="s">
        <v>224</v>
      </c>
      <c r="K175" t="s">
        <v>1743</v>
      </c>
    </row>
    <row r="176" spans="1:11" x14ac:dyDescent="0.35">
      <c r="A176" s="93" t="s">
        <v>586</v>
      </c>
      <c r="B176" s="93" t="s">
        <v>1106</v>
      </c>
      <c r="C176" s="88" t="s">
        <v>1106</v>
      </c>
      <c r="D176" s="89"/>
      <c r="G176" s="93" t="s">
        <v>1219</v>
      </c>
      <c r="H176" s="93" t="s">
        <v>175</v>
      </c>
      <c r="J176" t="s">
        <v>226</v>
      </c>
      <c r="K176" t="s">
        <v>1272</v>
      </c>
    </row>
    <row r="177" spans="1:11" x14ac:dyDescent="0.35">
      <c r="A177" s="93" t="s">
        <v>77</v>
      </c>
      <c r="B177" s="93" t="s">
        <v>1107</v>
      </c>
      <c r="C177" s="88" t="s">
        <v>1107</v>
      </c>
      <c r="D177" s="89" t="s">
        <v>1571</v>
      </c>
      <c r="G177" s="93" t="s">
        <v>1071</v>
      </c>
      <c r="H177" s="93" t="s">
        <v>343</v>
      </c>
      <c r="J177" t="s">
        <v>360</v>
      </c>
      <c r="K177" t="s">
        <v>1273</v>
      </c>
    </row>
    <row r="178" spans="1:11" x14ac:dyDescent="0.35">
      <c r="A178" s="93" t="s">
        <v>587</v>
      </c>
      <c r="B178" s="93" t="s">
        <v>1108</v>
      </c>
      <c r="C178" s="88" t="s">
        <v>1108</v>
      </c>
      <c r="D178" s="89"/>
      <c r="G178" s="93" t="s">
        <v>1322</v>
      </c>
      <c r="H178" s="93" t="s">
        <v>765</v>
      </c>
      <c r="J178" t="s">
        <v>705</v>
      </c>
      <c r="K178" t="s">
        <v>1744</v>
      </c>
    </row>
    <row r="179" spans="1:11" x14ac:dyDescent="0.35">
      <c r="A179" s="93" t="s">
        <v>79</v>
      </c>
      <c r="B179" s="93" t="s">
        <v>1109</v>
      </c>
      <c r="C179" s="88" t="s">
        <v>1109</v>
      </c>
      <c r="D179" s="89"/>
      <c r="G179" s="93" t="s">
        <v>1206</v>
      </c>
      <c r="H179" s="93" t="s">
        <v>656</v>
      </c>
      <c r="J179" t="s">
        <v>228</v>
      </c>
      <c r="K179" t="s">
        <v>1745</v>
      </c>
    </row>
    <row r="180" spans="1:11" x14ac:dyDescent="0.35">
      <c r="A180" s="93" t="s">
        <v>588</v>
      </c>
      <c r="B180" s="93"/>
      <c r="C180" s="88"/>
      <c r="D180" s="89"/>
      <c r="G180" s="93" t="s">
        <v>1069</v>
      </c>
      <c r="H180" s="93" t="s">
        <v>48</v>
      </c>
      <c r="J180" t="s">
        <v>229</v>
      </c>
      <c r="K180" t="s">
        <v>1747</v>
      </c>
    </row>
    <row r="181" spans="1:11" ht="29" x14ac:dyDescent="0.35">
      <c r="A181" s="93" t="s">
        <v>589</v>
      </c>
      <c r="B181" s="93" t="s">
        <v>1110</v>
      </c>
      <c r="C181" s="124" t="s">
        <v>1655</v>
      </c>
      <c r="D181" s="89" t="s">
        <v>1571</v>
      </c>
      <c r="G181" s="93" t="s">
        <v>1270</v>
      </c>
      <c r="H181" s="93" t="s">
        <v>222</v>
      </c>
      <c r="J181" t="s">
        <v>361</v>
      </c>
      <c r="K181" t="s">
        <v>1751</v>
      </c>
    </row>
    <row r="182" spans="1:11" x14ac:dyDescent="0.35">
      <c r="A182" s="93" t="s">
        <v>81</v>
      </c>
      <c r="B182" s="93" t="s">
        <v>1111</v>
      </c>
      <c r="C182" s="88" t="s">
        <v>1656</v>
      </c>
      <c r="D182" s="89" t="s">
        <v>1571</v>
      </c>
      <c r="G182" s="93" t="s">
        <v>1003</v>
      </c>
      <c r="H182" s="93" t="s">
        <v>306</v>
      </c>
      <c r="J182" t="s">
        <v>230</v>
      </c>
      <c r="K182" t="s">
        <v>1753</v>
      </c>
    </row>
    <row r="183" spans="1:11" x14ac:dyDescent="0.35">
      <c r="A183" s="93" t="s">
        <v>590</v>
      </c>
      <c r="B183" s="93"/>
      <c r="C183" s="88"/>
      <c r="D183" s="89"/>
      <c r="G183" s="93" t="s">
        <v>1107</v>
      </c>
      <c r="H183" s="93" t="s">
        <v>77</v>
      </c>
      <c r="J183" t="s">
        <v>232</v>
      </c>
      <c r="K183" t="s">
        <v>1754</v>
      </c>
    </row>
    <row r="184" spans="1:11" x14ac:dyDescent="0.35">
      <c r="A184" s="93" t="s">
        <v>82</v>
      </c>
      <c r="B184" s="93" t="s">
        <v>1112</v>
      </c>
      <c r="C184" s="88" t="s">
        <v>1657</v>
      </c>
      <c r="D184" s="89"/>
      <c r="G184" s="93" t="s">
        <v>1337</v>
      </c>
      <c r="H184" s="93" t="s">
        <v>783</v>
      </c>
      <c r="J184" t="s">
        <v>726</v>
      </c>
      <c r="K184" t="s">
        <v>1290</v>
      </c>
    </row>
    <row r="185" spans="1:11" x14ac:dyDescent="0.35">
      <c r="A185" s="93" t="s">
        <v>591</v>
      </c>
      <c r="B185" s="93"/>
      <c r="C185" s="88"/>
      <c r="D185" s="89"/>
      <c r="G185" s="93" t="s">
        <v>1428</v>
      </c>
      <c r="H185" s="93" t="s">
        <v>878</v>
      </c>
      <c r="J185" t="s">
        <v>234</v>
      </c>
      <c r="K185" t="s">
        <v>1292</v>
      </c>
    </row>
    <row r="186" spans="1:11" x14ac:dyDescent="0.35">
      <c r="A186" s="93" t="s">
        <v>83</v>
      </c>
      <c r="B186" s="93" t="s">
        <v>1113</v>
      </c>
      <c r="C186" s="88" t="s">
        <v>1658</v>
      </c>
      <c r="D186" s="89"/>
      <c r="G186" s="93" t="s">
        <v>1468</v>
      </c>
      <c r="H186" s="93" t="s">
        <v>935</v>
      </c>
      <c r="J186" t="s">
        <v>300</v>
      </c>
      <c r="K186" t="s">
        <v>1762</v>
      </c>
    </row>
    <row r="187" spans="1:11" x14ac:dyDescent="0.35">
      <c r="A187" s="93" t="s">
        <v>349</v>
      </c>
      <c r="B187" s="93" t="s">
        <v>1114</v>
      </c>
      <c r="C187" s="88" t="s">
        <v>1659</v>
      </c>
      <c r="D187" s="89" t="s">
        <v>1571</v>
      </c>
      <c r="G187" s="93" t="s">
        <v>1403</v>
      </c>
      <c r="H187" s="93" t="s">
        <v>851</v>
      </c>
      <c r="J187" t="s">
        <v>743</v>
      </c>
      <c r="K187" t="s">
        <v>1765</v>
      </c>
    </row>
    <row r="188" spans="1:11" x14ac:dyDescent="0.35">
      <c r="A188" s="93" t="s">
        <v>85</v>
      </c>
      <c r="B188" s="93" t="s">
        <v>1115</v>
      </c>
      <c r="C188" s="88" t="s">
        <v>1660</v>
      </c>
      <c r="D188" s="89"/>
      <c r="G188" s="93" t="s">
        <v>1271</v>
      </c>
      <c r="H188" s="93" t="s">
        <v>224</v>
      </c>
      <c r="J188" t="s">
        <v>754</v>
      </c>
      <c r="K188" t="s">
        <v>1775</v>
      </c>
    </row>
    <row r="189" spans="1:11" x14ac:dyDescent="0.35">
      <c r="A189" s="93" t="s">
        <v>87</v>
      </c>
      <c r="B189" s="93" t="s">
        <v>1116</v>
      </c>
      <c r="C189" s="88" t="s">
        <v>1661</v>
      </c>
      <c r="D189" s="89"/>
      <c r="G189" s="93" t="s">
        <v>1165</v>
      </c>
      <c r="H189" s="93" t="s">
        <v>142</v>
      </c>
      <c r="J189" t="s">
        <v>762</v>
      </c>
      <c r="K189" t="s">
        <v>1778</v>
      </c>
    </row>
    <row r="190" spans="1:11" x14ac:dyDescent="0.35">
      <c r="A190" s="93" t="s">
        <v>88</v>
      </c>
      <c r="B190" s="93" t="s">
        <v>1117</v>
      </c>
      <c r="C190" s="88" t="s">
        <v>1117</v>
      </c>
      <c r="D190" s="89"/>
      <c r="G190" s="93" t="s">
        <v>1216</v>
      </c>
      <c r="H190" s="93" t="s">
        <v>171</v>
      </c>
      <c r="J190" t="s">
        <v>362</v>
      </c>
      <c r="K190" t="s">
        <v>1782</v>
      </c>
    </row>
    <row r="191" spans="1:11" x14ac:dyDescent="0.35">
      <c r="A191" s="93" t="s">
        <v>286</v>
      </c>
      <c r="B191" s="93" t="s">
        <v>1118</v>
      </c>
      <c r="C191" s="88" t="s">
        <v>1118</v>
      </c>
      <c r="D191" s="89"/>
      <c r="G191" s="93" t="s">
        <v>1138</v>
      </c>
      <c r="H191" s="93" t="s">
        <v>106</v>
      </c>
      <c r="J191" t="s">
        <v>236</v>
      </c>
      <c r="K191" t="s">
        <v>1326</v>
      </c>
    </row>
    <row r="192" spans="1:11" x14ac:dyDescent="0.35">
      <c r="A192" s="93" t="s">
        <v>90</v>
      </c>
      <c r="B192" s="93" t="s">
        <v>1119</v>
      </c>
      <c r="C192" s="88" t="s">
        <v>1119</v>
      </c>
      <c r="D192" s="89"/>
      <c r="G192" s="93" t="s">
        <v>1207</v>
      </c>
      <c r="H192" s="93" t="s">
        <v>657</v>
      </c>
      <c r="J192" t="s">
        <v>302</v>
      </c>
      <c r="K192" t="s">
        <v>1334</v>
      </c>
    </row>
    <row r="193" spans="1:11" x14ac:dyDescent="0.35">
      <c r="A193" s="93" t="s">
        <v>592</v>
      </c>
      <c r="B193" s="93"/>
      <c r="C193" s="88"/>
      <c r="D193" s="89"/>
      <c r="G193" s="93" t="s">
        <v>986</v>
      </c>
      <c r="H193" s="93" t="s">
        <v>479</v>
      </c>
      <c r="J193" t="s">
        <v>240</v>
      </c>
      <c r="K193" t="s">
        <v>1788</v>
      </c>
    </row>
    <row r="194" spans="1:11" x14ac:dyDescent="0.35">
      <c r="A194" s="93" t="s">
        <v>92</v>
      </c>
      <c r="B194" s="93" t="s">
        <v>1120</v>
      </c>
      <c r="C194" s="88" t="s">
        <v>1120</v>
      </c>
      <c r="D194" s="89"/>
      <c r="G194" s="93" t="s">
        <v>1472</v>
      </c>
      <c r="H194" s="93" t="s">
        <v>941</v>
      </c>
      <c r="J194" t="s">
        <v>328</v>
      </c>
      <c r="K194" t="s">
        <v>1344</v>
      </c>
    </row>
    <row r="195" spans="1:11" x14ac:dyDescent="0.35">
      <c r="A195" s="93" t="s">
        <v>593</v>
      </c>
      <c r="B195" s="93" t="s">
        <v>1121</v>
      </c>
      <c r="C195" s="88" t="s">
        <v>1662</v>
      </c>
      <c r="D195" s="89"/>
      <c r="G195" s="93" t="s">
        <v>1004</v>
      </c>
      <c r="H195" s="93" t="s">
        <v>20</v>
      </c>
      <c r="J195" t="s">
        <v>242</v>
      </c>
      <c r="K195" t="s">
        <v>1345</v>
      </c>
    </row>
    <row r="196" spans="1:11" x14ac:dyDescent="0.35">
      <c r="A196" s="93" t="s">
        <v>594</v>
      </c>
      <c r="B196" s="93"/>
      <c r="C196" s="88"/>
      <c r="D196" s="89"/>
      <c r="G196" s="93" t="s">
        <v>1329</v>
      </c>
      <c r="H196" s="93" t="s">
        <v>773</v>
      </c>
      <c r="J196" t="s">
        <v>244</v>
      </c>
      <c r="K196" t="s">
        <v>1347</v>
      </c>
    </row>
    <row r="197" spans="1:11" x14ac:dyDescent="0.35">
      <c r="A197" s="93" t="s">
        <v>595</v>
      </c>
      <c r="B197" s="93" t="s">
        <v>1122</v>
      </c>
      <c r="C197" s="88" t="s">
        <v>1663</v>
      </c>
      <c r="D197" s="89"/>
      <c r="G197" s="93" t="s">
        <v>1156</v>
      </c>
      <c r="H197" s="93" t="s">
        <v>131</v>
      </c>
      <c r="J197" t="s">
        <v>363</v>
      </c>
      <c r="K197" t="s">
        <v>1790</v>
      </c>
    </row>
    <row r="198" spans="1:11" x14ac:dyDescent="0.35">
      <c r="A198" s="93" t="s">
        <v>596</v>
      </c>
      <c r="B198" s="93" t="s">
        <v>1123</v>
      </c>
      <c r="C198" s="88" t="s">
        <v>1664</v>
      </c>
      <c r="D198" s="89"/>
      <c r="G198" s="93" t="s">
        <v>1161</v>
      </c>
      <c r="H198" s="93" t="s">
        <v>620</v>
      </c>
      <c r="J198" t="s">
        <v>364</v>
      </c>
      <c r="K198" t="s">
        <v>1791</v>
      </c>
    </row>
    <row r="199" spans="1:11" x14ac:dyDescent="0.35">
      <c r="A199" s="93" t="s">
        <v>597</v>
      </c>
      <c r="B199" s="93" t="s">
        <v>1124</v>
      </c>
      <c r="C199" s="88" t="s">
        <v>1665</v>
      </c>
      <c r="D199" s="89"/>
      <c r="G199" s="93" t="s">
        <v>1149</v>
      </c>
      <c r="H199" s="93" t="s">
        <v>120</v>
      </c>
      <c r="J199" t="s">
        <v>246</v>
      </c>
      <c r="K199" t="s">
        <v>1792</v>
      </c>
    </row>
    <row r="200" spans="1:11" x14ac:dyDescent="0.35">
      <c r="A200" s="93" t="s">
        <v>598</v>
      </c>
      <c r="B200" s="93" t="s">
        <v>1125</v>
      </c>
      <c r="C200" s="88" t="s">
        <v>1666</v>
      </c>
      <c r="D200" s="89"/>
      <c r="G200" s="93" t="s">
        <v>1292</v>
      </c>
      <c r="H200" s="93" t="s">
        <v>234</v>
      </c>
      <c r="J200" t="s">
        <v>248</v>
      </c>
      <c r="K200" t="s">
        <v>1793</v>
      </c>
    </row>
    <row r="201" spans="1:11" x14ac:dyDescent="0.35">
      <c r="A201" s="93" t="s">
        <v>94</v>
      </c>
      <c r="B201" s="93" t="s">
        <v>1126</v>
      </c>
      <c r="C201" s="88" t="s">
        <v>1667</v>
      </c>
      <c r="D201" s="89"/>
      <c r="G201" s="93" t="s">
        <v>1029</v>
      </c>
      <c r="H201" s="93" t="s">
        <v>44</v>
      </c>
      <c r="J201" s="125" t="s">
        <v>292</v>
      </c>
      <c r="K201" t="s">
        <v>1778</v>
      </c>
    </row>
    <row r="202" spans="1:11" x14ac:dyDescent="0.35">
      <c r="A202" s="93" t="s">
        <v>288</v>
      </c>
      <c r="B202" s="93" t="s">
        <v>1127</v>
      </c>
      <c r="C202" s="88" t="s">
        <v>1127</v>
      </c>
      <c r="D202" s="89"/>
      <c r="G202" s="93" t="s">
        <v>1114</v>
      </c>
      <c r="H202" s="93" t="s">
        <v>349</v>
      </c>
      <c r="J202" t="s">
        <v>365</v>
      </c>
      <c r="K202" t="s">
        <v>1794</v>
      </c>
    </row>
    <row r="203" spans="1:11" x14ac:dyDescent="0.35">
      <c r="A203" s="93" t="s">
        <v>96</v>
      </c>
      <c r="B203" s="93" t="s">
        <v>1128</v>
      </c>
      <c r="C203" s="88" t="s">
        <v>1128</v>
      </c>
      <c r="D203" s="89"/>
      <c r="G203" s="93" t="s">
        <v>1418</v>
      </c>
      <c r="H203" s="93" t="s">
        <v>864</v>
      </c>
      <c r="J203" t="s">
        <v>804</v>
      </c>
      <c r="K203" t="s">
        <v>1797</v>
      </c>
    </row>
    <row r="204" spans="1:11" x14ac:dyDescent="0.35">
      <c r="A204" s="93" t="s">
        <v>98</v>
      </c>
      <c r="B204" s="93" t="s">
        <v>1129</v>
      </c>
      <c r="C204" s="88" t="s">
        <v>1129</v>
      </c>
      <c r="D204" s="89"/>
      <c r="G204" s="93" t="s">
        <v>1217</v>
      </c>
      <c r="H204" s="93" t="s">
        <v>173</v>
      </c>
      <c r="J204" t="s">
        <v>846</v>
      </c>
      <c r="K204" t="s">
        <v>1835</v>
      </c>
    </row>
    <row r="205" spans="1:11" x14ac:dyDescent="0.35">
      <c r="A205" s="93" t="s">
        <v>100</v>
      </c>
      <c r="B205" s="93" t="s">
        <v>1130</v>
      </c>
      <c r="C205" s="88" t="s">
        <v>1668</v>
      </c>
      <c r="D205" s="89"/>
      <c r="G205" s="93" t="s">
        <v>1132</v>
      </c>
      <c r="H205" s="93" t="s">
        <v>600</v>
      </c>
      <c r="J205" t="s">
        <v>250</v>
      </c>
      <c r="K205" t="s">
        <v>1836</v>
      </c>
    </row>
    <row r="206" spans="1:11" x14ac:dyDescent="0.35">
      <c r="A206" s="93" t="s">
        <v>599</v>
      </c>
      <c r="B206" s="93" t="s">
        <v>1131</v>
      </c>
      <c r="C206" s="88" t="s">
        <v>1669</v>
      </c>
      <c r="D206" s="89"/>
      <c r="G206" s="93" t="s">
        <v>1112</v>
      </c>
      <c r="H206" s="93" t="s">
        <v>82</v>
      </c>
      <c r="J206" t="s">
        <v>251</v>
      </c>
      <c r="K206" t="s">
        <v>1841</v>
      </c>
    </row>
    <row r="207" spans="1:11" x14ac:dyDescent="0.35">
      <c r="A207" s="93" t="s">
        <v>600</v>
      </c>
      <c r="B207" s="93" t="s">
        <v>1132</v>
      </c>
      <c r="C207" s="88" t="s">
        <v>1670</v>
      </c>
      <c r="D207" s="89"/>
      <c r="G207" s="93" t="s">
        <v>1199</v>
      </c>
      <c r="H207" s="93" t="s">
        <v>650</v>
      </c>
      <c r="J207" t="s">
        <v>252</v>
      </c>
      <c r="K207" t="s">
        <v>1844</v>
      </c>
    </row>
    <row r="208" spans="1:11" x14ac:dyDescent="0.35">
      <c r="A208" s="93" t="s">
        <v>601</v>
      </c>
      <c r="B208" s="93" t="s">
        <v>1133</v>
      </c>
      <c r="C208" s="88" t="s">
        <v>1133</v>
      </c>
      <c r="D208" s="89"/>
      <c r="G208" s="93" t="s">
        <v>1381</v>
      </c>
      <c r="H208" s="93" t="s">
        <v>828</v>
      </c>
      <c r="J208" t="s">
        <v>866</v>
      </c>
      <c r="K208" t="s">
        <v>1854</v>
      </c>
    </row>
    <row r="209" spans="1:11" x14ac:dyDescent="0.35">
      <c r="A209" s="93" t="s">
        <v>602</v>
      </c>
      <c r="B209" s="93" t="s">
        <v>1134</v>
      </c>
      <c r="C209" s="88" t="s">
        <v>1134</v>
      </c>
      <c r="D209" s="89"/>
      <c r="G209" s="93" t="s">
        <v>1030</v>
      </c>
      <c r="H209" s="93" t="s">
        <v>514</v>
      </c>
      <c r="J209" t="s">
        <v>366</v>
      </c>
      <c r="K209" t="s">
        <v>1856</v>
      </c>
    </row>
    <row r="210" spans="1:11" x14ac:dyDescent="0.35">
      <c r="A210" s="93" t="s">
        <v>350</v>
      </c>
      <c r="B210" s="93" t="s">
        <v>1135</v>
      </c>
      <c r="C210" s="88" t="s">
        <v>1135</v>
      </c>
      <c r="D210" s="89"/>
      <c r="G210" s="93" t="s">
        <v>1070</v>
      </c>
      <c r="H210" s="93" t="s">
        <v>342</v>
      </c>
      <c r="J210" t="s">
        <v>255</v>
      </c>
      <c r="K210" t="s">
        <v>1424</v>
      </c>
    </row>
    <row r="211" spans="1:11" x14ac:dyDescent="0.35">
      <c r="A211" s="93" t="s">
        <v>603</v>
      </c>
      <c r="B211" s="93" t="s">
        <v>1136</v>
      </c>
      <c r="C211" s="88" t="s">
        <v>1671</v>
      </c>
      <c r="D211" s="89"/>
      <c r="G211" s="93" t="s">
        <v>1327</v>
      </c>
      <c r="H211" s="93" t="s">
        <v>770</v>
      </c>
      <c r="J211" t="s">
        <v>877</v>
      </c>
      <c r="K211" t="s">
        <v>1427</v>
      </c>
    </row>
    <row r="212" spans="1:11" x14ac:dyDescent="0.35">
      <c r="A212" s="93" t="s">
        <v>604</v>
      </c>
      <c r="B212" s="93"/>
      <c r="C212" s="88"/>
      <c r="D212" s="89"/>
      <c r="G212" s="93" t="s">
        <v>1005</v>
      </c>
      <c r="H212" s="93" t="s">
        <v>22</v>
      </c>
      <c r="J212" t="s">
        <v>879</v>
      </c>
      <c r="K212" t="s">
        <v>1429</v>
      </c>
    </row>
    <row r="213" spans="1:11" x14ac:dyDescent="0.35">
      <c r="A213" s="93" t="s">
        <v>605</v>
      </c>
      <c r="B213" s="93"/>
      <c r="C213" s="88"/>
      <c r="D213" s="89"/>
      <c r="G213" s="93" t="s">
        <v>1272</v>
      </c>
      <c r="H213" s="93" t="s">
        <v>226</v>
      </c>
      <c r="J213" t="s">
        <v>882</v>
      </c>
      <c r="K213" t="s">
        <v>1860</v>
      </c>
    </row>
    <row r="214" spans="1:11" x14ac:dyDescent="0.35">
      <c r="A214" s="93" t="s">
        <v>606</v>
      </c>
      <c r="B214" s="93"/>
      <c r="C214" s="88"/>
      <c r="D214" s="89"/>
      <c r="G214" s="93" t="s">
        <v>1398</v>
      </c>
      <c r="H214" s="93" t="s">
        <v>250</v>
      </c>
      <c r="J214" t="s">
        <v>883</v>
      </c>
      <c r="K214" t="s">
        <v>1861</v>
      </c>
    </row>
    <row r="215" spans="1:11" x14ac:dyDescent="0.35">
      <c r="A215" s="93" t="s">
        <v>102</v>
      </c>
      <c r="B215" s="93" t="s">
        <v>103</v>
      </c>
      <c r="C215" s="88" t="s">
        <v>103</v>
      </c>
      <c r="D215" s="89"/>
      <c r="G215" s="93" t="s">
        <v>1195</v>
      </c>
      <c r="H215" s="93" t="s">
        <v>644</v>
      </c>
      <c r="J215" t="s">
        <v>884</v>
      </c>
      <c r="K215" t="s">
        <v>1862</v>
      </c>
    </row>
    <row r="216" spans="1:11" x14ac:dyDescent="0.35">
      <c r="A216" s="93" t="s">
        <v>104</v>
      </c>
      <c r="B216" s="93" t="s">
        <v>1137</v>
      </c>
      <c r="C216" s="88" t="s">
        <v>1137</v>
      </c>
      <c r="D216" s="89"/>
      <c r="G216" s="93" t="s">
        <v>1429</v>
      </c>
      <c r="H216" s="93" t="s">
        <v>879</v>
      </c>
      <c r="J216" t="s">
        <v>885</v>
      </c>
      <c r="K216" t="s">
        <v>1863</v>
      </c>
    </row>
    <row r="217" spans="1:11" x14ac:dyDescent="0.35">
      <c r="A217" s="93" t="s">
        <v>106</v>
      </c>
      <c r="B217" s="93" t="s">
        <v>1138</v>
      </c>
      <c r="C217" s="88" t="s">
        <v>1138</v>
      </c>
      <c r="D217" s="89"/>
      <c r="G217" s="93" t="s">
        <v>1215</v>
      </c>
      <c r="H217" s="93" t="s">
        <v>169</v>
      </c>
      <c r="J217" t="s">
        <v>886</v>
      </c>
      <c r="K217" t="s">
        <v>1436</v>
      </c>
    </row>
    <row r="218" spans="1:11" x14ac:dyDescent="0.35">
      <c r="A218" s="93" t="s">
        <v>108</v>
      </c>
      <c r="B218" s="93" t="s">
        <v>1139</v>
      </c>
      <c r="C218" s="88" t="s">
        <v>1139</v>
      </c>
      <c r="D218" s="89"/>
      <c r="G218" s="93" t="s">
        <v>1293</v>
      </c>
      <c r="H218" s="93" t="s">
        <v>728</v>
      </c>
      <c r="J218" t="s">
        <v>887</v>
      </c>
      <c r="K218" t="s">
        <v>1437</v>
      </c>
    </row>
    <row r="219" spans="1:11" x14ac:dyDescent="0.35">
      <c r="A219" s="93" t="s">
        <v>110</v>
      </c>
      <c r="B219" s="93" t="s">
        <v>1140</v>
      </c>
      <c r="C219" s="88" t="s">
        <v>1140</v>
      </c>
      <c r="D219" s="89"/>
      <c r="G219" s="93" t="s">
        <v>1430</v>
      </c>
      <c r="H219" s="93" t="s">
        <v>880</v>
      </c>
      <c r="J219" t="s">
        <v>888</v>
      </c>
      <c r="K219" t="s">
        <v>1438</v>
      </c>
    </row>
    <row r="220" spans="1:11" x14ac:dyDescent="0.35">
      <c r="A220" s="93" t="s">
        <v>607</v>
      </c>
      <c r="B220" s="93" t="s">
        <v>1141</v>
      </c>
      <c r="C220" s="88" t="s">
        <v>1141</v>
      </c>
      <c r="D220" s="89" t="s">
        <v>1571</v>
      </c>
      <c r="G220" s="93" t="s">
        <v>1273</v>
      </c>
      <c r="H220" s="93" t="s">
        <v>360</v>
      </c>
      <c r="J220" t="s">
        <v>892</v>
      </c>
      <c r="K220" t="s">
        <v>1867</v>
      </c>
    </row>
    <row r="221" spans="1:11" x14ac:dyDescent="0.35">
      <c r="A221" s="93" t="s">
        <v>112</v>
      </c>
      <c r="B221" s="93" t="s">
        <v>1142</v>
      </c>
      <c r="C221" s="88" t="s">
        <v>1142</v>
      </c>
      <c r="D221" s="89"/>
      <c r="G221" s="93" t="s">
        <v>1396</v>
      </c>
      <c r="H221" s="93" t="s">
        <v>845</v>
      </c>
      <c r="J221" t="s">
        <v>901</v>
      </c>
      <c r="K221" t="s">
        <v>1871</v>
      </c>
    </row>
    <row r="222" spans="1:11" x14ac:dyDescent="0.35">
      <c r="A222" s="93" t="s">
        <v>608</v>
      </c>
      <c r="B222" s="93"/>
      <c r="C222" s="88"/>
      <c r="D222" s="89"/>
      <c r="G222" s="93" t="s">
        <v>1006</v>
      </c>
      <c r="H222" s="93" t="s">
        <v>498</v>
      </c>
      <c r="J222" t="s">
        <v>922</v>
      </c>
      <c r="K222" t="s">
        <v>1881</v>
      </c>
    </row>
    <row r="223" spans="1:11" x14ac:dyDescent="0.35">
      <c r="A223" s="93" t="s">
        <v>609</v>
      </c>
      <c r="B223" s="93" t="s">
        <v>1143</v>
      </c>
      <c r="C223" s="88" t="s">
        <v>1672</v>
      </c>
      <c r="D223" s="89"/>
      <c r="G223" s="93" t="s">
        <v>1059</v>
      </c>
      <c r="H223" s="93" t="s">
        <v>544</v>
      </c>
      <c r="J223" t="s">
        <v>940</v>
      </c>
      <c r="K223" t="s">
        <v>1888</v>
      </c>
    </row>
    <row r="224" spans="1:11" x14ac:dyDescent="0.35">
      <c r="A224" s="93" t="s">
        <v>610</v>
      </c>
      <c r="B224" s="93"/>
      <c r="C224" s="88"/>
      <c r="D224" s="89"/>
      <c r="G224" s="93" t="s">
        <v>1491</v>
      </c>
      <c r="H224" s="93" t="s">
        <v>964</v>
      </c>
      <c r="J224" t="s">
        <v>942</v>
      </c>
      <c r="K224" t="s">
        <v>1889</v>
      </c>
    </row>
    <row r="225" spans="1:11" ht="29" x14ac:dyDescent="0.35">
      <c r="A225" s="93" t="s">
        <v>611</v>
      </c>
      <c r="B225" s="93"/>
      <c r="C225" s="88"/>
      <c r="D225" s="89"/>
      <c r="G225" s="93" t="s">
        <v>1456</v>
      </c>
      <c r="H225" s="93" t="s">
        <v>912</v>
      </c>
      <c r="J225" t="s">
        <v>949</v>
      </c>
      <c r="K225" t="s">
        <v>1892</v>
      </c>
    </row>
    <row r="226" spans="1:11" x14ac:dyDescent="0.35">
      <c r="A226" s="93" t="s">
        <v>114</v>
      </c>
      <c r="B226" s="93" t="s">
        <v>1144</v>
      </c>
      <c r="C226" s="88" t="s">
        <v>1144</v>
      </c>
      <c r="D226" s="89"/>
      <c r="G226" s="93" t="s">
        <v>1065</v>
      </c>
      <c r="H226" s="93" t="s">
        <v>550</v>
      </c>
      <c r="J226" t="s">
        <v>973</v>
      </c>
      <c r="K226" t="s">
        <v>1914</v>
      </c>
    </row>
    <row r="227" spans="1:11" x14ac:dyDescent="0.35">
      <c r="A227" s="93" t="s">
        <v>612</v>
      </c>
      <c r="B227" s="93"/>
      <c r="C227" s="88"/>
      <c r="D227" s="89"/>
      <c r="G227" s="93" t="s">
        <v>1062</v>
      </c>
      <c r="H227" s="93" t="s">
        <v>547</v>
      </c>
    </row>
    <row r="228" spans="1:11" x14ac:dyDescent="0.35">
      <c r="A228" s="93" t="s">
        <v>116</v>
      </c>
      <c r="B228" s="93" t="s">
        <v>1145</v>
      </c>
      <c r="C228" s="88" t="s">
        <v>1673</v>
      </c>
      <c r="D228" s="89"/>
      <c r="G228" s="93" t="s">
        <v>1101</v>
      </c>
      <c r="H228" s="93" t="s">
        <v>581</v>
      </c>
    </row>
    <row r="229" spans="1:11" x14ac:dyDescent="0.35">
      <c r="A229" s="93" t="s">
        <v>118</v>
      </c>
      <c r="B229" s="93" t="s">
        <v>1146</v>
      </c>
      <c r="C229" s="88" t="s">
        <v>1674</v>
      </c>
      <c r="D229" s="89" t="s">
        <v>1571</v>
      </c>
      <c r="G229" s="93" t="s">
        <v>1478</v>
      </c>
      <c r="H229" s="93" t="s">
        <v>951</v>
      </c>
    </row>
    <row r="230" spans="1:11" x14ac:dyDescent="0.35">
      <c r="A230" s="93" t="s">
        <v>613</v>
      </c>
      <c r="B230" s="93"/>
      <c r="C230" s="88"/>
      <c r="D230" s="89"/>
      <c r="G230" s="93" t="s">
        <v>1064</v>
      </c>
      <c r="H230" s="93" t="s">
        <v>549</v>
      </c>
    </row>
    <row r="231" spans="1:11" x14ac:dyDescent="0.35">
      <c r="A231" s="93" t="s">
        <v>614</v>
      </c>
      <c r="B231" s="93" t="s">
        <v>1147</v>
      </c>
      <c r="C231" s="88" t="s">
        <v>1675</v>
      </c>
      <c r="D231" s="89"/>
      <c r="G231" s="93" t="s">
        <v>1023</v>
      </c>
      <c r="H231" s="93" t="s">
        <v>507</v>
      </c>
    </row>
    <row r="232" spans="1:11" x14ac:dyDescent="0.35">
      <c r="A232" s="93" t="s">
        <v>615</v>
      </c>
      <c r="B232" s="93"/>
      <c r="C232" s="88"/>
      <c r="D232" s="89"/>
      <c r="G232" s="93" t="s">
        <v>1466</v>
      </c>
      <c r="H232" s="93" t="s">
        <v>931</v>
      </c>
    </row>
    <row r="233" spans="1:11" x14ac:dyDescent="0.35">
      <c r="A233" s="93" t="s">
        <v>616</v>
      </c>
      <c r="B233" s="93"/>
      <c r="C233" s="88"/>
      <c r="D233" s="89"/>
      <c r="G233" s="93" t="s">
        <v>1399</v>
      </c>
      <c r="H233" s="93" t="s">
        <v>847</v>
      </c>
    </row>
    <row r="234" spans="1:11" x14ac:dyDescent="0.35">
      <c r="A234" s="93" t="s">
        <v>331</v>
      </c>
      <c r="B234" s="93" t="s">
        <v>1148</v>
      </c>
      <c r="C234" s="88" t="s">
        <v>1676</v>
      </c>
      <c r="D234" s="89"/>
      <c r="G234" s="93" t="s">
        <v>1007</v>
      </c>
      <c r="H234" s="93" t="s">
        <v>499</v>
      </c>
    </row>
    <row r="235" spans="1:11" x14ac:dyDescent="0.35">
      <c r="A235" s="93" t="s">
        <v>120</v>
      </c>
      <c r="B235" s="93" t="s">
        <v>1149</v>
      </c>
      <c r="C235" s="88" t="s">
        <v>1677</v>
      </c>
      <c r="D235" s="89" t="s">
        <v>1571</v>
      </c>
      <c r="G235" s="93" t="s">
        <v>1085</v>
      </c>
      <c r="H235" s="93" t="s">
        <v>57</v>
      </c>
    </row>
    <row r="236" spans="1:11" x14ac:dyDescent="0.35">
      <c r="A236" s="93" t="s">
        <v>122</v>
      </c>
      <c r="B236" s="93" t="s">
        <v>1150</v>
      </c>
      <c r="C236" s="88" t="s">
        <v>1678</v>
      </c>
      <c r="D236" s="89"/>
      <c r="G236" s="93" t="s">
        <v>1208</v>
      </c>
      <c r="H236" s="93" t="s">
        <v>165</v>
      </c>
    </row>
    <row r="237" spans="1:11" x14ac:dyDescent="0.35">
      <c r="A237" s="93" t="s">
        <v>123</v>
      </c>
      <c r="B237" s="93" t="s">
        <v>1151</v>
      </c>
      <c r="C237" s="88" t="s">
        <v>1151</v>
      </c>
      <c r="D237" s="89"/>
      <c r="G237" s="93" t="s">
        <v>1285</v>
      </c>
      <c r="H237" s="93" t="s">
        <v>361</v>
      </c>
    </row>
    <row r="238" spans="1:11" x14ac:dyDescent="0.35">
      <c r="A238" s="93" t="s">
        <v>617</v>
      </c>
      <c r="B238" s="93" t="s">
        <v>1152</v>
      </c>
      <c r="C238" s="88" t="s">
        <v>1679</v>
      </c>
      <c r="D238" s="89"/>
      <c r="G238" s="93" t="s">
        <v>1126</v>
      </c>
      <c r="H238" s="93" t="s">
        <v>94</v>
      </c>
    </row>
    <row r="239" spans="1:11" x14ac:dyDescent="0.35">
      <c r="A239" s="93" t="s">
        <v>125</v>
      </c>
      <c r="B239" s="93" t="s">
        <v>1153</v>
      </c>
      <c r="C239" s="88" t="s">
        <v>1153</v>
      </c>
      <c r="D239" s="89"/>
      <c r="G239" s="93" t="s">
        <v>1031</v>
      </c>
      <c r="H239" s="93" t="s">
        <v>46</v>
      </c>
    </row>
    <row r="240" spans="1:11" x14ac:dyDescent="0.35">
      <c r="A240" s="93" t="s">
        <v>127</v>
      </c>
      <c r="B240" s="93" t="s">
        <v>1154</v>
      </c>
      <c r="C240" s="88" t="s">
        <v>1154</v>
      </c>
      <c r="D240" s="89" t="s">
        <v>1571</v>
      </c>
      <c r="G240" s="93" t="s">
        <v>1135</v>
      </c>
      <c r="H240" s="93" t="s">
        <v>350</v>
      </c>
    </row>
    <row r="241" spans="1:8" x14ac:dyDescent="0.35">
      <c r="A241" s="93" t="s">
        <v>129</v>
      </c>
      <c r="B241" s="93" t="s">
        <v>1155</v>
      </c>
      <c r="C241" s="88" t="s">
        <v>1155</v>
      </c>
      <c r="D241" s="89"/>
      <c r="G241" s="93" t="s">
        <v>1319</v>
      </c>
      <c r="H241" s="93" t="s">
        <v>760</v>
      </c>
    </row>
    <row r="242" spans="1:8" x14ac:dyDescent="0.35">
      <c r="A242" s="93" t="s">
        <v>618</v>
      </c>
      <c r="B242" s="93"/>
      <c r="C242" s="88"/>
      <c r="D242" s="89"/>
      <c r="G242" s="93" t="s">
        <v>1344</v>
      </c>
      <c r="H242" s="93" t="s">
        <v>328</v>
      </c>
    </row>
    <row r="243" spans="1:8" x14ac:dyDescent="0.35">
      <c r="A243" s="93" t="s">
        <v>131</v>
      </c>
      <c r="B243" s="93" t="s">
        <v>1156</v>
      </c>
      <c r="C243" s="88" t="s">
        <v>1156</v>
      </c>
      <c r="D243" s="89" t="s">
        <v>1571</v>
      </c>
      <c r="G243" s="93" t="s">
        <v>1177</v>
      </c>
      <c r="H243" s="93" t="s">
        <v>352</v>
      </c>
    </row>
    <row r="244" spans="1:8" x14ac:dyDescent="0.35">
      <c r="A244" s="93" t="s">
        <v>133</v>
      </c>
      <c r="B244" s="93" t="s">
        <v>1157</v>
      </c>
      <c r="C244" s="88" t="s">
        <v>1157</v>
      </c>
      <c r="D244" s="89"/>
      <c r="G244" s="93" t="s">
        <v>1348</v>
      </c>
      <c r="H244" s="93" t="s">
        <v>363</v>
      </c>
    </row>
    <row r="245" spans="1:8" x14ac:dyDescent="0.35">
      <c r="A245" s="93" t="s">
        <v>135</v>
      </c>
      <c r="B245" s="93" t="s">
        <v>1158</v>
      </c>
      <c r="C245" s="88" t="s">
        <v>1158</v>
      </c>
      <c r="D245" s="89" t="s">
        <v>1571</v>
      </c>
      <c r="G245" s="93" t="s">
        <v>1157</v>
      </c>
      <c r="H245" s="93" t="s">
        <v>133</v>
      </c>
    </row>
    <row r="246" spans="1:8" x14ac:dyDescent="0.35">
      <c r="A246" s="93" t="s">
        <v>137</v>
      </c>
      <c r="B246" s="93" t="s">
        <v>1159</v>
      </c>
      <c r="C246" s="88" t="s">
        <v>1680</v>
      </c>
      <c r="D246" s="89" t="s">
        <v>1571</v>
      </c>
      <c r="G246" s="93" t="s">
        <v>1209</v>
      </c>
      <c r="H246" s="93" t="s">
        <v>166</v>
      </c>
    </row>
    <row r="247" spans="1:8" x14ac:dyDescent="0.35">
      <c r="A247" s="93" t="s">
        <v>311</v>
      </c>
      <c r="B247" s="93" t="s">
        <v>1160</v>
      </c>
      <c r="C247" s="88" t="s">
        <v>1160</v>
      </c>
      <c r="D247" s="89"/>
      <c r="G247" s="93" t="s">
        <v>1097</v>
      </c>
      <c r="H247" s="93" t="s">
        <v>70</v>
      </c>
    </row>
    <row r="248" spans="1:8" x14ac:dyDescent="0.35">
      <c r="A248" s="93" t="s">
        <v>619</v>
      </c>
      <c r="B248" s="93"/>
      <c r="C248" s="88"/>
      <c r="D248" s="89"/>
      <c r="G248" s="93" t="s">
        <v>1421</v>
      </c>
      <c r="H248" s="93" t="s">
        <v>867</v>
      </c>
    </row>
    <row r="249" spans="1:8" x14ac:dyDescent="0.35">
      <c r="A249" s="93" t="s">
        <v>620</v>
      </c>
      <c r="B249" s="93" t="s">
        <v>1161</v>
      </c>
      <c r="C249" s="88" t="s">
        <v>1681</v>
      </c>
      <c r="D249" s="89"/>
      <c r="G249" s="93" t="s">
        <v>1103</v>
      </c>
      <c r="H249" s="93" t="s">
        <v>73</v>
      </c>
    </row>
    <row r="250" spans="1:8" x14ac:dyDescent="0.35">
      <c r="A250" s="93" t="s">
        <v>138</v>
      </c>
      <c r="B250" s="93" t="s">
        <v>1162</v>
      </c>
      <c r="C250" s="88" t="s">
        <v>1682</v>
      </c>
      <c r="D250" s="89" t="s">
        <v>1571</v>
      </c>
      <c r="G250" s="93" t="s">
        <v>1158</v>
      </c>
      <c r="H250" s="93" t="s">
        <v>135</v>
      </c>
    </row>
    <row r="251" spans="1:8" x14ac:dyDescent="0.35">
      <c r="A251" s="93" t="s">
        <v>621</v>
      </c>
      <c r="B251" s="93"/>
      <c r="C251" s="88"/>
      <c r="D251" s="89"/>
      <c r="G251" s="93" t="s">
        <v>1443</v>
      </c>
      <c r="H251" s="93" t="s">
        <v>893</v>
      </c>
    </row>
    <row r="252" spans="1:8" x14ac:dyDescent="0.35">
      <c r="A252" s="93" t="s">
        <v>622</v>
      </c>
      <c r="B252" s="93" t="s">
        <v>1163</v>
      </c>
      <c r="C252" s="88" t="s">
        <v>1683</v>
      </c>
      <c r="D252" s="89"/>
      <c r="G252" s="93" t="s">
        <v>1224</v>
      </c>
      <c r="H252" s="93" t="s">
        <v>668</v>
      </c>
    </row>
    <row r="253" spans="1:8" x14ac:dyDescent="0.35">
      <c r="A253" s="93" t="s">
        <v>623</v>
      </c>
      <c r="B253" s="93"/>
      <c r="C253" s="88"/>
      <c r="D253" s="89"/>
      <c r="G253" s="93" t="s">
        <v>1200</v>
      </c>
      <c r="H253" s="93" t="s">
        <v>651</v>
      </c>
    </row>
    <row r="254" spans="1:8" x14ac:dyDescent="0.35">
      <c r="A254" s="93" t="s">
        <v>624</v>
      </c>
      <c r="B254" s="93"/>
      <c r="C254" s="88"/>
      <c r="D254" s="89"/>
      <c r="G254" s="93" t="s">
        <v>1072</v>
      </c>
      <c r="H254" s="93" t="s">
        <v>50</v>
      </c>
    </row>
    <row r="255" spans="1:8" x14ac:dyDescent="0.35">
      <c r="A255" s="93" t="s">
        <v>140</v>
      </c>
      <c r="B255" s="93" t="s">
        <v>1164</v>
      </c>
      <c r="C255" s="88" t="s">
        <v>1684</v>
      </c>
      <c r="D255" s="89"/>
      <c r="G255" s="93" t="s">
        <v>1081</v>
      </c>
      <c r="H255" s="93" t="s">
        <v>345</v>
      </c>
    </row>
    <row r="256" spans="1:8" x14ac:dyDescent="0.35">
      <c r="A256" s="93" t="s">
        <v>142</v>
      </c>
      <c r="B256" s="93" t="s">
        <v>1165</v>
      </c>
      <c r="C256" s="88" t="s">
        <v>1685</v>
      </c>
      <c r="D256" s="89"/>
      <c r="G256" s="93" t="s">
        <v>1414</v>
      </c>
      <c r="H256" s="93" t="s">
        <v>860</v>
      </c>
    </row>
    <row r="257" spans="1:8" x14ac:dyDescent="0.35">
      <c r="A257" s="93" t="s">
        <v>144</v>
      </c>
      <c r="B257" s="93" t="s">
        <v>1166</v>
      </c>
      <c r="C257" s="88" t="s">
        <v>1686</v>
      </c>
      <c r="D257" s="89"/>
      <c r="G257" s="93" t="s">
        <v>1115</v>
      </c>
      <c r="H257" s="93" t="s">
        <v>85</v>
      </c>
    </row>
    <row r="258" spans="1:8" x14ac:dyDescent="0.35">
      <c r="A258" s="93" t="s">
        <v>625</v>
      </c>
      <c r="B258" s="93"/>
      <c r="C258" s="88"/>
      <c r="D258" s="89"/>
      <c r="G258" s="93" t="s">
        <v>1353</v>
      </c>
      <c r="H258" s="93" t="s">
        <v>798</v>
      </c>
    </row>
    <row r="259" spans="1:8" x14ac:dyDescent="0.35">
      <c r="A259" s="93" t="s">
        <v>626</v>
      </c>
      <c r="B259" s="93" t="s">
        <v>1167</v>
      </c>
      <c r="C259" s="88" t="s">
        <v>1167</v>
      </c>
      <c r="D259" s="89" t="s">
        <v>1571</v>
      </c>
      <c r="G259" s="93" t="s">
        <v>1178</v>
      </c>
      <c r="H259" s="93" t="s">
        <v>148</v>
      </c>
    </row>
    <row r="260" spans="1:8" x14ac:dyDescent="0.35">
      <c r="A260" s="93" t="s">
        <v>627</v>
      </c>
      <c r="B260" s="93"/>
      <c r="C260" s="88"/>
      <c r="D260" s="89"/>
      <c r="G260" s="93" t="s">
        <v>1008</v>
      </c>
      <c r="H260" s="93" t="s">
        <v>500</v>
      </c>
    </row>
    <row r="261" spans="1:8" x14ac:dyDescent="0.35">
      <c r="A261" s="93" t="s">
        <v>628</v>
      </c>
      <c r="B261" s="93" t="s">
        <v>1168</v>
      </c>
      <c r="C261" s="88" t="s">
        <v>1687</v>
      </c>
      <c r="D261" s="89"/>
      <c r="G261" s="93" t="s">
        <v>1261</v>
      </c>
      <c r="H261" s="93" t="s">
        <v>697</v>
      </c>
    </row>
    <row r="262" spans="1:8" x14ac:dyDescent="0.35">
      <c r="A262" s="93" t="s">
        <v>629</v>
      </c>
      <c r="B262" s="93"/>
      <c r="C262" s="88"/>
      <c r="D262" s="89"/>
      <c r="G262" s="93" t="s">
        <v>1244</v>
      </c>
      <c r="H262" s="93" t="s">
        <v>197</v>
      </c>
    </row>
    <row r="263" spans="1:8" x14ac:dyDescent="0.35">
      <c r="A263" s="93" t="s">
        <v>630</v>
      </c>
      <c r="B263" s="93"/>
      <c r="C263" s="88"/>
      <c r="D263" s="89"/>
      <c r="G263" s="93" t="s">
        <v>1238</v>
      </c>
      <c r="H263" s="93" t="s">
        <v>189</v>
      </c>
    </row>
    <row r="264" spans="1:8" x14ac:dyDescent="0.35">
      <c r="A264" s="93" t="s">
        <v>631</v>
      </c>
      <c r="B264" s="93" t="s">
        <v>1169</v>
      </c>
      <c r="C264" s="88" t="s">
        <v>1688</v>
      </c>
      <c r="D264" s="89"/>
      <c r="G264" s="93" t="s">
        <v>1134</v>
      </c>
      <c r="H264" s="93" t="s">
        <v>602</v>
      </c>
    </row>
    <row r="265" spans="1:8" x14ac:dyDescent="0.35">
      <c r="A265" s="93" t="s">
        <v>146</v>
      </c>
      <c r="B265" s="93" t="s">
        <v>1170</v>
      </c>
      <c r="C265" s="88" t="s">
        <v>1689</v>
      </c>
      <c r="D265" s="89" t="s">
        <v>1571</v>
      </c>
      <c r="G265" s="93" t="s">
        <v>347</v>
      </c>
      <c r="H265" s="93" t="s">
        <v>346</v>
      </c>
    </row>
    <row r="266" spans="1:8" x14ac:dyDescent="0.35">
      <c r="A266" s="93" t="s">
        <v>632</v>
      </c>
      <c r="B266" s="93" t="s">
        <v>1171</v>
      </c>
      <c r="C266" s="88" t="s">
        <v>1171</v>
      </c>
      <c r="D266" s="89"/>
      <c r="G266" s="93" t="s">
        <v>1009</v>
      </c>
      <c r="H266" s="93" t="s">
        <v>340</v>
      </c>
    </row>
    <row r="267" spans="1:8" x14ac:dyDescent="0.35">
      <c r="A267" s="93" t="s">
        <v>633</v>
      </c>
      <c r="B267" s="93"/>
      <c r="C267" s="88"/>
      <c r="D267" s="89"/>
      <c r="G267" s="93" t="s">
        <v>1091</v>
      </c>
      <c r="H267" s="93" t="s">
        <v>67</v>
      </c>
    </row>
    <row r="268" spans="1:8" x14ac:dyDescent="0.35">
      <c r="A268" s="93" t="s">
        <v>634</v>
      </c>
      <c r="B268" s="93" t="s">
        <v>1172</v>
      </c>
      <c r="C268" s="88" t="s">
        <v>1690</v>
      </c>
      <c r="D268" s="89"/>
      <c r="G268" s="93" t="s">
        <v>1105</v>
      </c>
      <c r="H268" s="93" t="s">
        <v>75</v>
      </c>
    </row>
    <row r="269" spans="1:8" x14ac:dyDescent="0.35">
      <c r="A269" s="93" t="s">
        <v>635</v>
      </c>
      <c r="B269" s="93"/>
      <c r="C269" s="88"/>
      <c r="D269" s="89"/>
      <c r="G269" s="93" t="s">
        <v>1179</v>
      </c>
      <c r="H269" s="93" t="s">
        <v>149</v>
      </c>
    </row>
    <row r="270" spans="1:8" x14ac:dyDescent="0.35">
      <c r="A270" s="93" t="s">
        <v>636</v>
      </c>
      <c r="B270" s="93"/>
      <c r="C270" s="88"/>
      <c r="D270" s="89"/>
      <c r="G270" s="93" t="s">
        <v>1431</v>
      </c>
      <c r="H270" s="93" t="s">
        <v>881</v>
      </c>
    </row>
    <row r="271" spans="1:8" x14ac:dyDescent="0.35">
      <c r="A271" s="93" t="s">
        <v>335</v>
      </c>
      <c r="B271" s="93" t="s">
        <v>1173</v>
      </c>
      <c r="C271" s="88" t="s">
        <v>1173</v>
      </c>
      <c r="D271" s="89"/>
      <c r="G271" s="93" t="s">
        <v>1099</v>
      </c>
      <c r="H271" s="93" t="s">
        <v>72</v>
      </c>
    </row>
    <row r="272" spans="1:8" x14ac:dyDescent="0.35">
      <c r="A272" s="93" t="s">
        <v>637</v>
      </c>
      <c r="B272" s="93" t="s">
        <v>1174</v>
      </c>
      <c r="C272" s="88" t="s">
        <v>1174</v>
      </c>
      <c r="D272" s="89"/>
      <c r="G272" s="93" t="s">
        <v>1467</v>
      </c>
      <c r="H272" s="93" t="s">
        <v>932</v>
      </c>
    </row>
    <row r="273" spans="1:8" x14ac:dyDescent="0.35">
      <c r="A273" s="93" t="s">
        <v>638</v>
      </c>
      <c r="B273" s="93" t="s">
        <v>1175</v>
      </c>
      <c r="C273" s="88" t="s">
        <v>1691</v>
      </c>
      <c r="D273" s="89"/>
      <c r="G273" s="93" t="s">
        <v>998</v>
      </c>
      <c r="H273" s="93" t="s">
        <v>490</v>
      </c>
    </row>
    <row r="274" spans="1:8" x14ac:dyDescent="0.35">
      <c r="A274" s="93" t="s">
        <v>639</v>
      </c>
      <c r="B274" s="93" t="s">
        <v>1176</v>
      </c>
      <c r="C274" s="88" t="s">
        <v>1176</v>
      </c>
      <c r="D274" s="89"/>
      <c r="G274" s="93" t="s">
        <v>1274</v>
      </c>
      <c r="H274" s="93" t="s">
        <v>705</v>
      </c>
    </row>
    <row r="275" spans="1:8" x14ac:dyDescent="0.35">
      <c r="A275" s="93" t="s">
        <v>352</v>
      </c>
      <c r="B275" s="93" t="s">
        <v>1177</v>
      </c>
      <c r="C275" s="88" t="s">
        <v>1177</v>
      </c>
      <c r="D275" s="89"/>
      <c r="G275" s="93" t="s">
        <v>1060</v>
      </c>
      <c r="H275" s="93" t="s">
        <v>545</v>
      </c>
    </row>
    <row r="276" spans="1:8" x14ac:dyDescent="0.35">
      <c r="A276" s="93" t="s">
        <v>148</v>
      </c>
      <c r="B276" s="93" t="s">
        <v>1178</v>
      </c>
      <c r="C276" s="88" t="s">
        <v>1692</v>
      </c>
      <c r="D276" s="89"/>
      <c r="G276" s="93" t="s">
        <v>1433</v>
      </c>
      <c r="H276" s="93" t="s">
        <v>883</v>
      </c>
    </row>
    <row r="277" spans="1:8" x14ac:dyDescent="0.35">
      <c r="A277" s="93" t="s">
        <v>149</v>
      </c>
      <c r="B277" s="93" t="s">
        <v>1179</v>
      </c>
      <c r="C277" s="88" t="s">
        <v>1179</v>
      </c>
      <c r="D277" s="89"/>
      <c r="G277" s="93" t="s">
        <v>1037</v>
      </c>
      <c r="H277" s="93" t="s">
        <v>522</v>
      </c>
    </row>
    <row r="278" spans="1:8" x14ac:dyDescent="0.35">
      <c r="A278" s="93" t="s">
        <v>640</v>
      </c>
      <c r="B278" s="93" t="s">
        <v>1180</v>
      </c>
      <c r="C278" s="88" t="s">
        <v>1180</v>
      </c>
      <c r="D278" s="89" t="s">
        <v>1571</v>
      </c>
      <c r="G278" s="93" t="s">
        <v>1234</v>
      </c>
      <c r="H278" s="93" t="s">
        <v>185</v>
      </c>
    </row>
    <row r="279" spans="1:8" x14ac:dyDescent="0.35">
      <c r="A279" s="93" t="s">
        <v>151</v>
      </c>
      <c r="B279" s="93" t="s">
        <v>1181</v>
      </c>
      <c r="C279" s="88" t="s">
        <v>1693</v>
      </c>
      <c r="D279" s="89"/>
      <c r="G279" s="93" t="s">
        <v>1242</v>
      </c>
      <c r="H279" s="93" t="s">
        <v>682</v>
      </c>
    </row>
    <row r="280" spans="1:8" x14ac:dyDescent="0.35">
      <c r="A280" s="93" t="s">
        <v>153</v>
      </c>
      <c r="B280" s="93" t="s">
        <v>1182</v>
      </c>
      <c r="C280" s="88" t="s">
        <v>1694</v>
      </c>
      <c r="D280" s="89"/>
      <c r="G280" s="93" t="s">
        <v>1196</v>
      </c>
      <c r="H280" s="93" t="s">
        <v>645</v>
      </c>
    </row>
    <row r="281" spans="1:8" x14ac:dyDescent="0.35">
      <c r="A281" s="93" t="s">
        <v>154</v>
      </c>
      <c r="B281" s="93" t="s">
        <v>1183</v>
      </c>
      <c r="C281" s="88" t="s">
        <v>1695</v>
      </c>
      <c r="D281" s="89" t="s">
        <v>1571</v>
      </c>
      <c r="G281" s="93" t="s">
        <v>1210</v>
      </c>
      <c r="H281" s="93" t="s">
        <v>289</v>
      </c>
    </row>
    <row r="282" spans="1:8" x14ac:dyDescent="0.35">
      <c r="A282" s="93" t="s">
        <v>155</v>
      </c>
      <c r="B282" s="93" t="s">
        <v>1184</v>
      </c>
      <c r="C282" s="88" t="s">
        <v>1184</v>
      </c>
      <c r="D282" s="89" t="s">
        <v>1571</v>
      </c>
      <c r="G282" s="93" t="s">
        <v>1496</v>
      </c>
      <c r="H282" s="93" t="s">
        <v>970</v>
      </c>
    </row>
    <row r="283" spans="1:8" x14ac:dyDescent="0.35">
      <c r="A283" s="93" t="s">
        <v>641</v>
      </c>
      <c r="B283" s="93" t="s">
        <v>1185</v>
      </c>
      <c r="C283" s="88" t="s">
        <v>1185</v>
      </c>
      <c r="D283" s="89"/>
      <c r="G283" s="93" t="s">
        <v>1232</v>
      </c>
      <c r="H283" s="93" t="s">
        <v>181</v>
      </c>
    </row>
    <row r="284" spans="1:8" x14ac:dyDescent="0.35">
      <c r="A284" s="93" t="s">
        <v>312</v>
      </c>
      <c r="B284" s="93" t="s">
        <v>1186</v>
      </c>
      <c r="C284" s="88" t="s">
        <v>1186</v>
      </c>
      <c r="D284" s="89" t="s">
        <v>1571</v>
      </c>
      <c r="G284" s="93" t="s">
        <v>1339</v>
      </c>
      <c r="H284" s="93" t="s">
        <v>785</v>
      </c>
    </row>
    <row r="285" spans="1:8" x14ac:dyDescent="0.35">
      <c r="A285" s="93" t="s">
        <v>353</v>
      </c>
      <c r="B285" s="93" t="s">
        <v>1187</v>
      </c>
      <c r="C285" s="88" t="s">
        <v>1187</v>
      </c>
      <c r="D285" s="89"/>
      <c r="G285" s="93" t="s">
        <v>1406</v>
      </c>
      <c r="H285" s="93" t="s">
        <v>853</v>
      </c>
    </row>
    <row r="286" spans="1:8" x14ac:dyDescent="0.35">
      <c r="A286" s="93" t="s">
        <v>314</v>
      </c>
      <c r="B286" s="93" t="s">
        <v>1188</v>
      </c>
      <c r="C286" s="88" t="s">
        <v>1188</v>
      </c>
      <c r="D286" s="89"/>
      <c r="G286" s="93" t="s">
        <v>1407</v>
      </c>
      <c r="H286" s="93" t="s">
        <v>854</v>
      </c>
    </row>
    <row r="287" spans="1:8" x14ac:dyDescent="0.35">
      <c r="A287" s="93" t="s">
        <v>157</v>
      </c>
      <c r="B287" s="93" t="s">
        <v>1189</v>
      </c>
      <c r="C287" s="88" t="s">
        <v>1696</v>
      </c>
      <c r="D287" s="89"/>
      <c r="G287" s="93" t="s">
        <v>1408</v>
      </c>
      <c r="H287" s="93" t="s">
        <v>252</v>
      </c>
    </row>
    <row r="288" spans="1:8" x14ac:dyDescent="0.35">
      <c r="A288" s="93" t="s">
        <v>642</v>
      </c>
      <c r="B288" s="93" t="s">
        <v>1190</v>
      </c>
      <c r="C288" s="88" t="s">
        <v>1190</v>
      </c>
      <c r="D288" s="89"/>
      <c r="G288" s="93" t="s">
        <v>1409</v>
      </c>
      <c r="H288" s="93" t="s">
        <v>855</v>
      </c>
    </row>
    <row r="289" spans="1:8" x14ac:dyDescent="0.35">
      <c r="A289" s="93" t="s">
        <v>158</v>
      </c>
      <c r="B289" s="93" t="s">
        <v>1191</v>
      </c>
      <c r="C289" s="88" t="s">
        <v>1697</v>
      </c>
      <c r="D289" s="89"/>
      <c r="G289" s="93" t="s">
        <v>1315</v>
      </c>
      <c r="H289" s="93" t="s">
        <v>753</v>
      </c>
    </row>
    <row r="290" spans="1:8" x14ac:dyDescent="0.35">
      <c r="A290" s="93" t="s">
        <v>354</v>
      </c>
      <c r="B290" s="93" t="s">
        <v>1192</v>
      </c>
      <c r="C290" s="88" t="s">
        <v>1192</v>
      </c>
      <c r="D290" s="89"/>
      <c r="G290" s="93" t="s">
        <v>1314</v>
      </c>
      <c r="H290" s="93" t="s">
        <v>752</v>
      </c>
    </row>
    <row r="291" spans="1:8" x14ac:dyDescent="0.35">
      <c r="A291" s="93" t="s">
        <v>159</v>
      </c>
      <c r="B291" s="93" t="s">
        <v>1193</v>
      </c>
      <c r="C291" s="88" t="s">
        <v>1193</v>
      </c>
      <c r="D291" s="89"/>
      <c r="G291" s="93" t="s">
        <v>1458</v>
      </c>
      <c r="H291" s="93" t="s">
        <v>917</v>
      </c>
    </row>
    <row r="292" spans="1:8" x14ac:dyDescent="0.35">
      <c r="A292" s="93" t="s">
        <v>643</v>
      </c>
      <c r="B292" s="93" t="s">
        <v>1194</v>
      </c>
      <c r="C292" s="88" t="s">
        <v>1194</v>
      </c>
      <c r="D292" s="89"/>
      <c r="G292" s="93" t="s">
        <v>1459</v>
      </c>
      <c r="H292" s="93" t="s">
        <v>920</v>
      </c>
    </row>
    <row r="293" spans="1:8" x14ac:dyDescent="0.35">
      <c r="A293" s="93" t="s">
        <v>644</v>
      </c>
      <c r="B293" s="93" t="s">
        <v>1195</v>
      </c>
      <c r="C293" s="88" t="s">
        <v>1698</v>
      </c>
      <c r="D293" s="89"/>
      <c r="G293" s="93" t="s">
        <v>1461</v>
      </c>
      <c r="H293" s="93" t="s">
        <v>922</v>
      </c>
    </row>
    <row r="294" spans="1:8" x14ac:dyDescent="0.35">
      <c r="A294" s="93" t="s">
        <v>645</v>
      </c>
      <c r="B294" s="93" t="s">
        <v>1196</v>
      </c>
      <c r="C294" s="88" t="s">
        <v>1699</v>
      </c>
      <c r="D294" s="89" t="s">
        <v>1571</v>
      </c>
      <c r="G294" s="93" t="s">
        <v>1460</v>
      </c>
      <c r="H294" s="93" t="s">
        <v>921</v>
      </c>
    </row>
    <row r="295" spans="1:8" x14ac:dyDescent="0.35">
      <c r="A295" s="93" t="s">
        <v>646</v>
      </c>
      <c r="B295" s="93"/>
      <c r="C295" s="88"/>
      <c r="D295" s="89"/>
      <c r="G295" s="93" t="s">
        <v>1462</v>
      </c>
      <c r="H295" s="93" t="s">
        <v>923</v>
      </c>
    </row>
    <row r="296" spans="1:8" x14ac:dyDescent="0.35">
      <c r="A296" s="93" t="s">
        <v>647</v>
      </c>
      <c r="B296" s="93" t="s">
        <v>1197</v>
      </c>
      <c r="C296" s="88" t="s">
        <v>1700</v>
      </c>
      <c r="D296" s="89" t="s">
        <v>1571</v>
      </c>
      <c r="G296" s="93" t="s">
        <v>1435</v>
      </c>
      <c r="H296" s="93" t="s">
        <v>885</v>
      </c>
    </row>
    <row r="297" spans="1:8" x14ac:dyDescent="0.35">
      <c r="A297" s="93" t="s">
        <v>648</v>
      </c>
      <c r="B297" s="93"/>
      <c r="C297" s="88"/>
      <c r="D297" s="89"/>
      <c r="G297" s="93" t="s">
        <v>975</v>
      </c>
      <c r="H297" s="93" t="s">
        <v>3</v>
      </c>
    </row>
    <row r="298" spans="1:8" x14ac:dyDescent="0.35">
      <c r="A298" s="93" t="s">
        <v>649</v>
      </c>
      <c r="B298" s="93" t="s">
        <v>1198</v>
      </c>
      <c r="C298" s="88" t="s">
        <v>1198</v>
      </c>
      <c r="D298" s="89" t="s">
        <v>1571</v>
      </c>
      <c r="G298" s="93" t="s">
        <v>1102</v>
      </c>
      <c r="H298" s="93" t="s">
        <v>582</v>
      </c>
    </row>
    <row r="299" spans="1:8" x14ac:dyDescent="0.35">
      <c r="A299" s="93" t="s">
        <v>650</v>
      </c>
      <c r="B299" s="93" t="s">
        <v>1199</v>
      </c>
      <c r="C299" s="88" t="s">
        <v>1199</v>
      </c>
      <c r="D299" s="89" t="s">
        <v>1571</v>
      </c>
      <c r="G299" s="93" t="s">
        <v>1067</v>
      </c>
      <c r="H299" s="93" t="s">
        <v>555</v>
      </c>
    </row>
    <row r="300" spans="1:8" x14ac:dyDescent="0.35">
      <c r="A300" s="93" t="s">
        <v>651</v>
      </c>
      <c r="B300" s="93" t="s">
        <v>1200</v>
      </c>
      <c r="C300" s="88" t="s">
        <v>1200</v>
      </c>
      <c r="D300" s="89" t="s">
        <v>1571</v>
      </c>
      <c r="G300" s="93" t="s">
        <v>1010</v>
      </c>
      <c r="H300" s="93" t="s">
        <v>501</v>
      </c>
    </row>
    <row r="301" spans="1:8" x14ac:dyDescent="0.35">
      <c r="A301" s="93" t="s">
        <v>161</v>
      </c>
      <c r="B301" s="93" t="s">
        <v>1201</v>
      </c>
      <c r="C301" s="88" t="s">
        <v>1201</v>
      </c>
      <c r="D301" s="89" t="s">
        <v>1571</v>
      </c>
      <c r="G301" s="93" t="s">
        <v>1228</v>
      </c>
      <c r="H301" s="93" t="s">
        <v>672</v>
      </c>
    </row>
    <row r="302" spans="1:8" x14ac:dyDescent="0.35">
      <c r="A302" s="93" t="s">
        <v>316</v>
      </c>
      <c r="B302" s="93" t="s">
        <v>1202</v>
      </c>
      <c r="C302" s="88" t="s">
        <v>1202</v>
      </c>
      <c r="D302" s="89" t="s">
        <v>1571</v>
      </c>
      <c r="G302" s="93" t="s">
        <v>1434</v>
      </c>
      <c r="H302" s="93" t="s">
        <v>884</v>
      </c>
    </row>
    <row r="303" spans="1:8" x14ac:dyDescent="0.35">
      <c r="A303" s="93" t="s">
        <v>163</v>
      </c>
      <c r="B303" s="93" t="s">
        <v>1203</v>
      </c>
      <c r="C303" s="88" t="s">
        <v>1701</v>
      </c>
      <c r="D303" s="89"/>
      <c r="G303" s="93" t="s">
        <v>1180</v>
      </c>
      <c r="H303" s="93" t="s">
        <v>640</v>
      </c>
    </row>
    <row r="304" spans="1:8" x14ac:dyDescent="0.35">
      <c r="A304" s="93" t="s">
        <v>652</v>
      </c>
      <c r="B304" s="93"/>
      <c r="C304" s="88"/>
      <c r="D304" s="89"/>
      <c r="G304" s="93" t="s">
        <v>1351</v>
      </c>
      <c r="H304" s="93" t="s">
        <v>246</v>
      </c>
    </row>
    <row r="305" spans="1:8" x14ac:dyDescent="0.35">
      <c r="A305" s="93" t="s">
        <v>653</v>
      </c>
      <c r="B305" s="93" t="s">
        <v>1204</v>
      </c>
      <c r="C305" s="88" t="s">
        <v>1702</v>
      </c>
      <c r="D305" s="89"/>
      <c r="G305" s="93" t="s">
        <v>1342</v>
      </c>
      <c r="H305" s="93" t="s">
        <v>240</v>
      </c>
    </row>
    <row r="306" spans="1:8" x14ac:dyDescent="0.35">
      <c r="A306" s="93" t="s">
        <v>654</v>
      </c>
      <c r="B306" s="93"/>
      <c r="C306" s="88"/>
      <c r="D306" s="89"/>
      <c r="G306" s="93" t="s">
        <v>1181</v>
      </c>
      <c r="H306" s="93" t="s">
        <v>151</v>
      </c>
    </row>
    <row r="307" spans="1:8" x14ac:dyDescent="0.35">
      <c r="A307" s="93" t="s">
        <v>655</v>
      </c>
      <c r="B307" s="93"/>
      <c r="C307" s="88"/>
      <c r="D307" s="89"/>
      <c r="G307" s="93" t="s">
        <v>1233</v>
      </c>
      <c r="H307" s="93" t="s">
        <v>182</v>
      </c>
    </row>
    <row r="308" spans="1:8" x14ac:dyDescent="0.35">
      <c r="A308" s="93" t="s">
        <v>355</v>
      </c>
      <c r="B308" s="93" t="s">
        <v>1205</v>
      </c>
      <c r="C308" s="88" t="s">
        <v>1703</v>
      </c>
      <c r="D308" s="89"/>
      <c r="G308" s="93" t="s">
        <v>1011</v>
      </c>
      <c r="H308" s="93" t="s">
        <v>502</v>
      </c>
    </row>
    <row r="309" spans="1:8" x14ac:dyDescent="0.35">
      <c r="A309" s="93" t="s">
        <v>656</v>
      </c>
      <c r="B309" s="93" t="s">
        <v>1206</v>
      </c>
      <c r="C309" s="88" t="s">
        <v>1704</v>
      </c>
      <c r="D309" s="89"/>
      <c r="G309" s="93" t="s">
        <v>1096</v>
      </c>
      <c r="H309" s="93" t="s">
        <v>575</v>
      </c>
    </row>
    <row r="310" spans="1:8" x14ac:dyDescent="0.35">
      <c r="A310" s="93" t="s">
        <v>657</v>
      </c>
      <c r="B310" s="93" t="s">
        <v>1207</v>
      </c>
      <c r="C310" s="88" t="s">
        <v>1705</v>
      </c>
      <c r="D310" s="89"/>
      <c r="G310" s="93" t="s">
        <v>988</v>
      </c>
      <c r="H310" s="93" t="s">
        <v>282</v>
      </c>
    </row>
    <row r="311" spans="1:8" ht="29" x14ac:dyDescent="0.35">
      <c r="A311" s="93" t="s">
        <v>165</v>
      </c>
      <c r="B311" s="93" t="s">
        <v>1208</v>
      </c>
      <c r="C311" s="88" t="s">
        <v>1706</v>
      </c>
      <c r="D311" s="89"/>
      <c r="G311" s="93" t="s">
        <v>1312</v>
      </c>
      <c r="H311" s="93" t="s">
        <v>749</v>
      </c>
    </row>
    <row r="312" spans="1:8" x14ac:dyDescent="0.35">
      <c r="A312" s="93" t="s">
        <v>166</v>
      </c>
      <c r="B312" s="93" t="s">
        <v>1209</v>
      </c>
      <c r="C312" s="88" t="s">
        <v>1707</v>
      </c>
      <c r="D312" s="89"/>
      <c r="G312" s="93" t="s">
        <v>1393</v>
      </c>
      <c r="H312" s="93" t="s">
        <v>841</v>
      </c>
    </row>
    <row r="313" spans="1:8" x14ac:dyDescent="0.35">
      <c r="A313" s="93" t="s">
        <v>289</v>
      </c>
      <c r="B313" s="93" t="s">
        <v>1210</v>
      </c>
      <c r="C313" s="88" t="s">
        <v>1210</v>
      </c>
      <c r="D313" s="89" t="s">
        <v>1571</v>
      </c>
      <c r="G313" s="93" t="s">
        <v>1079</v>
      </c>
      <c r="H313" s="93" t="s">
        <v>563</v>
      </c>
    </row>
    <row r="314" spans="1:8" x14ac:dyDescent="0.35">
      <c r="A314" s="93" t="s">
        <v>337</v>
      </c>
      <c r="B314" s="93" t="s">
        <v>1211</v>
      </c>
      <c r="C314" s="88" t="s">
        <v>1211</v>
      </c>
      <c r="D314" s="89"/>
      <c r="G314" s="93" t="s">
        <v>1201</v>
      </c>
      <c r="H314" s="93" t="s">
        <v>161</v>
      </c>
    </row>
    <row r="315" spans="1:8" x14ac:dyDescent="0.35">
      <c r="A315" s="93" t="s">
        <v>167</v>
      </c>
      <c r="B315" s="93" t="s">
        <v>1212</v>
      </c>
      <c r="C315" s="88" t="s">
        <v>1212</v>
      </c>
      <c r="D315" s="89"/>
      <c r="G315" s="93" t="s">
        <v>1090</v>
      </c>
      <c r="H315" s="93" t="s">
        <v>65</v>
      </c>
    </row>
    <row r="316" spans="1:8" x14ac:dyDescent="0.35">
      <c r="A316" s="93" t="s">
        <v>658</v>
      </c>
      <c r="B316" s="93" t="s">
        <v>1213</v>
      </c>
      <c r="C316" s="88" t="s">
        <v>1708</v>
      </c>
      <c r="D316" s="89"/>
      <c r="G316" s="93" t="s">
        <v>1150</v>
      </c>
      <c r="H316" s="93" t="s">
        <v>122</v>
      </c>
    </row>
    <row r="317" spans="1:8" x14ac:dyDescent="0.35">
      <c r="A317" s="93" t="s">
        <v>291</v>
      </c>
      <c r="B317" s="93" t="s">
        <v>1214</v>
      </c>
      <c r="C317" s="88" t="s">
        <v>1709</v>
      </c>
      <c r="D317" s="89"/>
      <c r="G317" s="93" t="s">
        <v>1230</v>
      </c>
      <c r="H317" s="93" t="s">
        <v>179</v>
      </c>
    </row>
    <row r="318" spans="1:8" x14ac:dyDescent="0.35">
      <c r="A318" s="93" t="s">
        <v>659</v>
      </c>
      <c r="B318" s="93"/>
      <c r="C318" s="88"/>
      <c r="D318" s="89"/>
      <c r="G318" s="93" t="s">
        <v>1400</v>
      </c>
      <c r="H318" s="93" t="s">
        <v>848</v>
      </c>
    </row>
    <row r="319" spans="1:8" x14ac:dyDescent="0.35">
      <c r="A319" s="93" t="s">
        <v>169</v>
      </c>
      <c r="B319" s="93" t="s">
        <v>1215</v>
      </c>
      <c r="C319" s="88" t="s">
        <v>1215</v>
      </c>
      <c r="D319" s="89"/>
      <c r="G319" s="93" t="s">
        <v>1924</v>
      </c>
      <c r="H319" s="93" t="s">
        <v>87</v>
      </c>
    </row>
    <row r="320" spans="1:8" x14ac:dyDescent="0.35">
      <c r="A320" s="93" t="s">
        <v>660</v>
      </c>
      <c r="B320" s="93"/>
      <c r="C320" s="88"/>
      <c r="D320" s="89"/>
      <c r="G320" s="93" t="s">
        <v>1275</v>
      </c>
      <c r="H320" s="93" t="s">
        <v>228</v>
      </c>
    </row>
    <row r="321" spans="1:8" x14ac:dyDescent="0.35">
      <c r="A321" s="93" t="s">
        <v>171</v>
      </c>
      <c r="B321" s="93" t="s">
        <v>1216</v>
      </c>
      <c r="C321" s="88" t="s">
        <v>1216</v>
      </c>
      <c r="D321" s="89"/>
      <c r="G321" s="93" t="s">
        <v>1063</v>
      </c>
      <c r="H321" s="93" t="s">
        <v>548</v>
      </c>
    </row>
    <row r="322" spans="1:8" x14ac:dyDescent="0.35">
      <c r="A322" s="93" t="s">
        <v>661</v>
      </c>
      <c r="B322" s="93"/>
      <c r="C322" s="88"/>
      <c r="D322" s="89"/>
      <c r="G322" s="93" t="s">
        <v>1308</v>
      </c>
      <c r="H322" s="93" t="s">
        <v>745</v>
      </c>
    </row>
    <row r="323" spans="1:8" x14ac:dyDescent="0.35">
      <c r="A323" s="93" t="s">
        <v>173</v>
      </c>
      <c r="B323" s="93" t="s">
        <v>1217</v>
      </c>
      <c r="C323" s="88" t="s">
        <v>1217</v>
      </c>
      <c r="D323" s="89" t="s">
        <v>1571</v>
      </c>
      <c r="G323" s="93" t="s">
        <v>1197</v>
      </c>
      <c r="H323" s="93" t="s">
        <v>647</v>
      </c>
    </row>
    <row r="324" spans="1:8" x14ac:dyDescent="0.35">
      <c r="A324" s="93" t="s">
        <v>662</v>
      </c>
      <c r="B324" s="93"/>
      <c r="C324" s="88"/>
      <c r="D324" s="89"/>
      <c r="G324" s="93" t="s">
        <v>1202</v>
      </c>
      <c r="H324" s="93" t="s">
        <v>316</v>
      </c>
    </row>
    <row r="325" spans="1:8" x14ac:dyDescent="0.35">
      <c r="A325" s="93" t="s">
        <v>298</v>
      </c>
      <c r="B325" s="93" t="s">
        <v>1218</v>
      </c>
      <c r="C325" s="88" t="s">
        <v>1710</v>
      </c>
      <c r="D325" s="89"/>
      <c r="G325" s="93" t="s">
        <v>1330</v>
      </c>
      <c r="H325" s="93" t="s">
        <v>774</v>
      </c>
    </row>
    <row r="326" spans="1:8" x14ac:dyDescent="0.35">
      <c r="A326" s="93" t="s">
        <v>175</v>
      </c>
      <c r="B326" s="93" t="s">
        <v>1219</v>
      </c>
      <c r="C326" s="88" t="s">
        <v>1711</v>
      </c>
      <c r="D326" s="89"/>
      <c r="G326" s="93" t="s">
        <v>1294</v>
      </c>
      <c r="H326" s="93" t="s">
        <v>729</v>
      </c>
    </row>
    <row r="327" spans="1:8" x14ac:dyDescent="0.35">
      <c r="A327" s="93" t="s">
        <v>663</v>
      </c>
      <c r="B327" s="93" t="s">
        <v>1220</v>
      </c>
      <c r="C327" s="88" t="s">
        <v>1712</v>
      </c>
      <c r="D327" s="89" t="s">
        <v>1571</v>
      </c>
      <c r="G327" s="93" t="s">
        <v>1419</v>
      </c>
      <c r="H327" s="93" t="s">
        <v>865</v>
      </c>
    </row>
    <row r="328" spans="1:8" x14ac:dyDescent="0.35">
      <c r="A328" s="93" t="s">
        <v>664</v>
      </c>
      <c r="B328" s="93" t="s">
        <v>1221</v>
      </c>
      <c r="C328" s="88" t="s">
        <v>1713</v>
      </c>
      <c r="D328" s="89" t="s">
        <v>1571</v>
      </c>
      <c r="G328" s="93" t="s">
        <v>990</v>
      </c>
      <c r="H328" s="93" t="s">
        <v>16</v>
      </c>
    </row>
    <row r="329" spans="1:8" x14ac:dyDescent="0.35">
      <c r="A329" s="93" t="s">
        <v>665</v>
      </c>
      <c r="B329" s="93" t="s">
        <v>1222</v>
      </c>
      <c r="C329" s="88" t="s">
        <v>1714</v>
      </c>
      <c r="D329" s="89"/>
      <c r="G329" s="93" t="s">
        <v>1080</v>
      </c>
      <c r="H329" s="93" t="s">
        <v>564</v>
      </c>
    </row>
    <row r="330" spans="1:8" x14ac:dyDescent="0.35">
      <c r="A330" s="93" t="s">
        <v>666</v>
      </c>
      <c r="B330" s="93"/>
      <c r="C330" s="88"/>
      <c r="D330" s="89"/>
      <c r="G330" s="93" t="s">
        <v>1076</v>
      </c>
      <c r="H330" s="93" t="s">
        <v>54</v>
      </c>
    </row>
    <row r="331" spans="1:8" x14ac:dyDescent="0.35">
      <c r="A331" s="93" t="s">
        <v>176</v>
      </c>
      <c r="B331" s="93" t="s">
        <v>1223</v>
      </c>
      <c r="C331" s="88" t="s">
        <v>1223</v>
      </c>
      <c r="D331" s="89"/>
      <c r="G331" s="93" t="s">
        <v>991</v>
      </c>
      <c r="H331" s="93" t="s">
        <v>482</v>
      </c>
    </row>
    <row r="332" spans="1:8" x14ac:dyDescent="0.35">
      <c r="A332" s="93" t="s">
        <v>667</v>
      </c>
      <c r="B332" s="93"/>
      <c r="C332" s="88"/>
      <c r="D332" s="89"/>
      <c r="G332" s="93" t="s">
        <v>1139</v>
      </c>
      <c r="H332" s="93" t="s">
        <v>108</v>
      </c>
    </row>
    <row r="333" spans="1:8" x14ac:dyDescent="0.35">
      <c r="A333" s="93" t="s">
        <v>668</v>
      </c>
      <c r="B333" s="93" t="s">
        <v>1224</v>
      </c>
      <c r="C333" s="88" t="s">
        <v>1715</v>
      </c>
      <c r="D333" s="89"/>
      <c r="G333" s="93" t="s">
        <v>1140</v>
      </c>
      <c r="H333" s="93" t="s">
        <v>110</v>
      </c>
    </row>
    <row r="334" spans="1:8" x14ac:dyDescent="0.35">
      <c r="A334" s="93" t="s">
        <v>669</v>
      </c>
      <c r="B334" s="93"/>
      <c r="C334" s="88"/>
      <c r="D334" s="89"/>
      <c r="G334" s="93" t="s">
        <v>1141</v>
      </c>
      <c r="H334" s="93" t="s">
        <v>607</v>
      </c>
    </row>
    <row r="335" spans="1:8" x14ac:dyDescent="0.35">
      <c r="A335" s="93" t="s">
        <v>178</v>
      </c>
      <c r="B335" s="93" t="s">
        <v>1225</v>
      </c>
      <c r="C335" s="88" t="s">
        <v>1716</v>
      </c>
      <c r="D335" s="89" t="s">
        <v>1571</v>
      </c>
      <c r="G335" s="93" t="s">
        <v>1142</v>
      </c>
      <c r="H335" s="93" t="s">
        <v>112</v>
      </c>
    </row>
    <row r="336" spans="1:8" x14ac:dyDescent="0.35">
      <c r="A336" s="93" t="s">
        <v>319</v>
      </c>
      <c r="B336" s="93" t="s">
        <v>1226</v>
      </c>
      <c r="C336" s="88" t="s">
        <v>1226</v>
      </c>
      <c r="D336" s="89" t="s">
        <v>1571</v>
      </c>
      <c r="G336" s="93" t="s">
        <v>1420</v>
      </c>
      <c r="H336" s="93" t="s">
        <v>866</v>
      </c>
    </row>
    <row r="337" spans="1:8" x14ac:dyDescent="0.35">
      <c r="A337" s="93" t="s">
        <v>670</v>
      </c>
      <c r="B337" s="93" t="s">
        <v>1227</v>
      </c>
      <c r="C337" s="88" t="s">
        <v>1717</v>
      </c>
      <c r="D337" s="89" t="s">
        <v>1571</v>
      </c>
      <c r="G337" s="93" t="s">
        <v>1108</v>
      </c>
      <c r="H337" s="93" t="s">
        <v>587</v>
      </c>
    </row>
    <row r="338" spans="1:8" x14ac:dyDescent="0.35">
      <c r="A338" s="93" t="s">
        <v>671</v>
      </c>
      <c r="B338" s="93"/>
      <c r="C338" s="88"/>
      <c r="D338" s="89"/>
      <c r="G338" s="93" t="s">
        <v>1436</v>
      </c>
      <c r="H338" s="93" t="s">
        <v>886</v>
      </c>
    </row>
    <row r="339" spans="1:8" x14ac:dyDescent="0.35">
      <c r="A339" s="93" t="s">
        <v>672</v>
      </c>
      <c r="B339" s="93" t="s">
        <v>1228</v>
      </c>
      <c r="C339" s="88" t="s">
        <v>1228</v>
      </c>
      <c r="D339" s="89" t="s">
        <v>1571</v>
      </c>
      <c r="G339" s="93" t="s">
        <v>1098</v>
      </c>
      <c r="H339" s="93" t="s">
        <v>284</v>
      </c>
    </row>
    <row r="340" spans="1:8" x14ac:dyDescent="0.35">
      <c r="A340" s="93" t="s">
        <v>673</v>
      </c>
      <c r="B340" s="93"/>
      <c r="C340" s="88"/>
      <c r="D340" s="89"/>
      <c r="G340" s="93" t="s">
        <v>1182</v>
      </c>
      <c r="H340" s="93" t="s">
        <v>153</v>
      </c>
    </row>
    <row r="341" spans="1:8" x14ac:dyDescent="0.35">
      <c r="A341" s="93" t="s">
        <v>321</v>
      </c>
      <c r="B341" s="93" t="s">
        <v>1229</v>
      </c>
      <c r="C341" s="88" t="s">
        <v>1718</v>
      </c>
      <c r="D341" s="89"/>
      <c r="G341" s="93" t="s">
        <v>1255</v>
      </c>
      <c r="H341" s="93" t="s">
        <v>211</v>
      </c>
    </row>
    <row r="342" spans="1:8" x14ac:dyDescent="0.35">
      <c r="A342" s="93" t="s">
        <v>674</v>
      </c>
      <c r="B342" s="93"/>
      <c r="C342" s="88"/>
      <c r="D342" s="89"/>
      <c r="G342" s="93" t="s">
        <v>1402</v>
      </c>
      <c r="H342" s="93" t="s">
        <v>850</v>
      </c>
    </row>
    <row r="343" spans="1:8" x14ac:dyDescent="0.35">
      <c r="A343" s="93" t="s">
        <v>179</v>
      </c>
      <c r="B343" s="93" t="s">
        <v>1230</v>
      </c>
      <c r="C343" s="88" t="s">
        <v>1230</v>
      </c>
      <c r="D343" s="89"/>
      <c r="G343" s="93" t="s">
        <v>1087</v>
      </c>
      <c r="H343" s="93" t="s">
        <v>568</v>
      </c>
    </row>
    <row r="344" spans="1:8" x14ac:dyDescent="0.35">
      <c r="A344" s="93" t="s">
        <v>322</v>
      </c>
      <c r="B344" s="93" t="s">
        <v>1231</v>
      </c>
      <c r="C344" s="88" t="s">
        <v>1231</v>
      </c>
      <c r="D344" s="89"/>
      <c r="G344" s="93" t="s">
        <v>1086</v>
      </c>
      <c r="H344" s="93" t="s">
        <v>58</v>
      </c>
    </row>
    <row r="345" spans="1:8" x14ac:dyDescent="0.35">
      <c r="A345" s="93" t="s">
        <v>675</v>
      </c>
      <c r="B345" s="93"/>
      <c r="C345" s="88"/>
      <c r="D345" s="89"/>
      <c r="G345" s="93" t="s">
        <v>1424</v>
      </c>
      <c r="H345" s="93" t="s">
        <v>255</v>
      </c>
    </row>
    <row r="346" spans="1:8" x14ac:dyDescent="0.35">
      <c r="A346" s="93" t="s">
        <v>181</v>
      </c>
      <c r="B346" s="93" t="s">
        <v>1232</v>
      </c>
      <c r="C346" s="88" t="s">
        <v>1719</v>
      </c>
      <c r="D346" s="89"/>
      <c r="G346" s="93" t="s">
        <v>1145</v>
      </c>
      <c r="H346" s="93" t="s">
        <v>116</v>
      </c>
    </row>
    <row r="347" spans="1:8" x14ac:dyDescent="0.35">
      <c r="A347" s="93" t="s">
        <v>182</v>
      </c>
      <c r="B347" s="93" t="s">
        <v>1233</v>
      </c>
      <c r="C347" s="88" t="s">
        <v>1233</v>
      </c>
      <c r="D347" s="89"/>
      <c r="G347" s="93" t="s">
        <v>1300</v>
      </c>
      <c r="H347" s="93" t="s">
        <v>738</v>
      </c>
    </row>
    <row r="348" spans="1:8" x14ac:dyDescent="0.35">
      <c r="A348" s="93" t="s">
        <v>676</v>
      </c>
      <c r="B348" s="93"/>
      <c r="C348" s="88"/>
      <c r="D348" s="89"/>
      <c r="G348" s="93" t="s">
        <v>1159</v>
      </c>
      <c r="H348" s="93" t="s">
        <v>137</v>
      </c>
    </row>
    <row r="349" spans="1:8" x14ac:dyDescent="0.35">
      <c r="A349" s="93" t="s">
        <v>184</v>
      </c>
      <c r="B349" s="93" t="s">
        <v>1518</v>
      </c>
      <c r="C349" s="88" t="s">
        <v>1720</v>
      </c>
      <c r="D349" s="89" t="s">
        <v>1571</v>
      </c>
      <c r="G349" s="93" t="s">
        <v>1012</v>
      </c>
      <c r="H349" s="93" t="s">
        <v>24</v>
      </c>
    </row>
    <row r="350" spans="1:8" x14ac:dyDescent="0.35">
      <c r="A350" s="93" t="s">
        <v>185</v>
      </c>
      <c r="B350" s="93" t="s">
        <v>1234</v>
      </c>
      <c r="C350" s="88" t="s">
        <v>1234</v>
      </c>
      <c r="D350" s="89"/>
      <c r="G350" s="93" t="s">
        <v>1469</v>
      </c>
      <c r="H350" s="93" t="s">
        <v>936</v>
      </c>
    </row>
    <row r="351" spans="1:8" x14ac:dyDescent="0.35">
      <c r="A351" s="93" t="s">
        <v>677</v>
      </c>
      <c r="B351" s="93"/>
      <c r="C351" s="88"/>
      <c r="D351" s="89"/>
      <c r="G351" s="93" t="s">
        <v>1287</v>
      </c>
      <c r="H351" s="93" t="s">
        <v>230</v>
      </c>
    </row>
    <row r="352" spans="1:8" x14ac:dyDescent="0.35">
      <c r="A352" s="93" t="s">
        <v>187</v>
      </c>
      <c r="B352" s="93" t="s">
        <v>1235</v>
      </c>
      <c r="C352" s="88" t="s">
        <v>1721</v>
      </c>
      <c r="D352" s="89"/>
      <c r="G352" s="93" t="s">
        <v>1283</v>
      </c>
      <c r="H352" s="93" t="s">
        <v>718</v>
      </c>
    </row>
    <row r="353" spans="1:8" x14ac:dyDescent="0.35">
      <c r="A353" s="93" t="s">
        <v>188</v>
      </c>
      <c r="B353" s="93" t="s">
        <v>1236</v>
      </c>
      <c r="C353" s="88" t="s">
        <v>1722</v>
      </c>
      <c r="D353" s="89"/>
      <c r="G353" s="93" t="s">
        <v>1334</v>
      </c>
      <c r="H353" s="93" t="s">
        <v>302</v>
      </c>
    </row>
    <row r="354" spans="1:8" x14ac:dyDescent="0.35">
      <c r="A354" s="93" t="s">
        <v>678</v>
      </c>
      <c r="B354" s="93"/>
      <c r="C354" s="88"/>
      <c r="D354" s="89"/>
      <c r="G354" s="93" t="s">
        <v>1095</v>
      </c>
      <c r="H354" s="93" t="s">
        <v>573</v>
      </c>
    </row>
    <row r="355" spans="1:8" x14ac:dyDescent="0.35">
      <c r="A355" s="93" t="s">
        <v>679</v>
      </c>
      <c r="B355" s="93" t="s">
        <v>1237</v>
      </c>
      <c r="C355" s="88" t="s">
        <v>1723</v>
      </c>
      <c r="D355" s="89"/>
      <c r="G355" s="93" t="s">
        <v>1483</v>
      </c>
      <c r="H355" s="93" t="s">
        <v>956</v>
      </c>
    </row>
    <row r="356" spans="1:8" x14ac:dyDescent="0.35">
      <c r="A356" s="93" t="s">
        <v>189</v>
      </c>
      <c r="B356" s="93" t="s">
        <v>1238</v>
      </c>
      <c r="C356" s="88" t="s">
        <v>1238</v>
      </c>
      <c r="D356" s="89"/>
      <c r="G356" s="93" t="s">
        <v>992</v>
      </c>
      <c r="H356" s="93" t="s">
        <v>18</v>
      </c>
    </row>
    <row r="357" spans="1:8" x14ac:dyDescent="0.35">
      <c r="A357" s="93" t="s">
        <v>680</v>
      </c>
      <c r="B357" s="93"/>
      <c r="C357" s="88"/>
      <c r="D357" s="89"/>
      <c r="G357" s="93" t="s">
        <v>1203</v>
      </c>
      <c r="H357" s="93" t="s">
        <v>163</v>
      </c>
    </row>
    <row r="358" spans="1:8" x14ac:dyDescent="0.35">
      <c r="A358" s="93" t="s">
        <v>191</v>
      </c>
      <c r="B358" s="93" t="s">
        <v>1239</v>
      </c>
      <c r="C358" s="88" t="s">
        <v>1724</v>
      </c>
      <c r="D358" s="89"/>
      <c r="G358" s="93" t="s">
        <v>1160</v>
      </c>
      <c r="H358" s="93" t="s">
        <v>311</v>
      </c>
    </row>
    <row r="359" spans="1:8" x14ac:dyDescent="0.35">
      <c r="A359" s="93" t="s">
        <v>681</v>
      </c>
      <c r="B359" s="93"/>
      <c r="C359" s="88"/>
      <c r="D359" s="89"/>
      <c r="G359" s="93" t="s">
        <v>1127</v>
      </c>
      <c r="H359" s="93" t="s">
        <v>288</v>
      </c>
    </row>
    <row r="360" spans="1:8" x14ac:dyDescent="0.35">
      <c r="A360" s="93" t="s">
        <v>192</v>
      </c>
      <c r="B360" s="93" t="s">
        <v>1240</v>
      </c>
      <c r="C360" s="88" t="s">
        <v>1725</v>
      </c>
      <c r="D360" s="89"/>
      <c r="G360" s="93" t="s">
        <v>1146</v>
      </c>
      <c r="H360" s="93" t="s">
        <v>118</v>
      </c>
    </row>
    <row r="361" spans="1:8" x14ac:dyDescent="0.35">
      <c r="A361" s="93" t="s">
        <v>193</v>
      </c>
      <c r="B361" s="93" t="s">
        <v>1241</v>
      </c>
      <c r="C361" s="88" t="s">
        <v>1726</v>
      </c>
      <c r="D361" s="89"/>
      <c r="G361" s="93" t="s">
        <v>1183</v>
      </c>
      <c r="H361" s="93" t="s">
        <v>154</v>
      </c>
    </row>
    <row r="362" spans="1:8" x14ac:dyDescent="0.35">
      <c r="A362" s="93" t="s">
        <v>682</v>
      </c>
      <c r="B362" s="93" t="s">
        <v>1242</v>
      </c>
      <c r="C362" s="88" t="s">
        <v>1727</v>
      </c>
      <c r="D362" s="89"/>
      <c r="G362" s="93" t="s">
        <v>1325</v>
      </c>
      <c r="H362" s="93" t="s">
        <v>769</v>
      </c>
    </row>
    <row r="363" spans="1:8" x14ac:dyDescent="0.35">
      <c r="A363" s="93" t="s">
        <v>357</v>
      </c>
      <c r="B363" s="93" t="s">
        <v>1243</v>
      </c>
      <c r="C363" s="88" t="s">
        <v>1728</v>
      </c>
      <c r="D363" s="89"/>
      <c r="G363" s="93" t="s">
        <v>1248</v>
      </c>
      <c r="H363" s="93" t="s">
        <v>687</v>
      </c>
    </row>
    <row r="364" spans="1:8" x14ac:dyDescent="0.35">
      <c r="A364" s="93" t="s">
        <v>683</v>
      </c>
      <c r="B364" s="93"/>
      <c r="C364" s="88"/>
      <c r="D364" s="89"/>
      <c r="G364" s="93" t="s">
        <v>1013</v>
      </c>
      <c r="H364" s="93" t="s">
        <v>26</v>
      </c>
    </row>
    <row r="365" spans="1:8" x14ac:dyDescent="0.35">
      <c r="A365" s="93" t="s">
        <v>197</v>
      </c>
      <c r="B365" s="93" t="s">
        <v>1244</v>
      </c>
      <c r="C365" s="88" t="s">
        <v>1244</v>
      </c>
      <c r="D365" s="89"/>
      <c r="G365" s="93" t="s">
        <v>1151</v>
      </c>
      <c r="H365" s="93" t="s">
        <v>123</v>
      </c>
    </row>
    <row r="366" spans="1:8" x14ac:dyDescent="0.35">
      <c r="A366" s="93" t="s">
        <v>199</v>
      </c>
      <c r="B366" s="93" t="s">
        <v>1245</v>
      </c>
      <c r="C366" s="88" t="s">
        <v>1245</v>
      </c>
      <c r="D366" s="89"/>
      <c r="G366" s="93" t="s">
        <v>1184</v>
      </c>
      <c r="H366" s="93" t="s">
        <v>155</v>
      </c>
    </row>
    <row r="367" spans="1:8" x14ac:dyDescent="0.35">
      <c r="A367" s="93" t="s">
        <v>684</v>
      </c>
      <c r="B367" s="93"/>
      <c r="C367" s="88"/>
      <c r="D367" s="89"/>
      <c r="G367" s="93" t="s">
        <v>1385</v>
      </c>
      <c r="H367" s="93" t="s">
        <v>832</v>
      </c>
    </row>
    <row r="368" spans="1:8" x14ac:dyDescent="0.35">
      <c r="A368" s="93" t="s">
        <v>201</v>
      </c>
      <c r="B368" s="93" t="s">
        <v>1246</v>
      </c>
      <c r="C368" s="88" t="s">
        <v>1246</v>
      </c>
      <c r="D368" s="89" t="s">
        <v>1571</v>
      </c>
      <c r="G368" s="93" t="s">
        <v>1404</v>
      </c>
      <c r="H368" s="93" t="s">
        <v>852</v>
      </c>
    </row>
    <row r="369" spans="1:8" x14ac:dyDescent="0.35">
      <c r="A369" s="93" t="s">
        <v>685</v>
      </c>
      <c r="B369" s="93"/>
      <c r="C369" s="88"/>
      <c r="D369" s="89"/>
      <c r="G369" s="93" t="s">
        <v>1440</v>
      </c>
      <c r="H369" s="93" t="s">
        <v>890</v>
      </c>
    </row>
    <row r="370" spans="1:8" x14ac:dyDescent="0.35">
      <c r="A370" s="93" t="s">
        <v>203</v>
      </c>
      <c r="B370" s="93" t="s">
        <v>1247</v>
      </c>
      <c r="C370" s="88" t="s">
        <v>1247</v>
      </c>
      <c r="D370" s="89"/>
      <c r="G370" s="93" t="s">
        <v>1194</v>
      </c>
      <c r="H370" s="93" t="s">
        <v>643</v>
      </c>
    </row>
    <row r="371" spans="1:8" x14ac:dyDescent="0.35">
      <c r="A371" s="93" t="s">
        <v>686</v>
      </c>
      <c r="B371" s="93"/>
      <c r="C371" s="88"/>
      <c r="D371" s="89"/>
      <c r="G371" s="93" t="s">
        <v>1171</v>
      </c>
      <c r="H371" s="93" t="s">
        <v>632</v>
      </c>
    </row>
    <row r="372" spans="1:8" x14ac:dyDescent="0.35">
      <c r="A372" s="93" t="s">
        <v>687</v>
      </c>
      <c r="B372" s="93" t="s">
        <v>1248</v>
      </c>
      <c r="C372" s="88" t="s">
        <v>1248</v>
      </c>
      <c r="D372" s="89" t="s">
        <v>1571</v>
      </c>
      <c r="G372" s="93" t="s">
        <v>1262</v>
      </c>
      <c r="H372" s="93" t="s">
        <v>698</v>
      </c>
    </row>
    <row r="373" spans="1:8" x14ac:dyDescent="0.35">
      <c r="A373" s="93" t="s">
        <v>205</v>
      </c>
      <c r="B373" s="93" t="s">
        <v>1249</v>
      </c>
      <c r="C373" s="88" t="s">
        <v>1729</v>
      </c>
      <c r="D373" s="89"/>
      <c r="G373" s="93" t="s">
        <v>1284</v>
      </c>
      <c r="H373" s="93" t="s">
        <v>719</v>
      </c>
    </row>
    <row r="374" spans="1:8" x14ac:dyDescent="0.35">
      <c r="A374" s="93" t="s">
        <v>688</v>
      </c>
      <c r="B374" s="93" t="s">
        <v>1250</v>
      </c>
      <c r="C374" s="88" t="s">
        <v>1730</v>
      </c>
      <c r="D374" s="89" t="s">
        <v>1571</v>
      </c>
      <c r="G374" s="93" t="s">
        <v>1185</v>
      </c>
      <c r="H374" s="93" t="s">
        <v>641</v>
      </c>
    </row>
    <row r="375" spans="1:8" x14ac:dyDescent="0.35">
      <c r="A375" s="93" t="s">
        <v>689</v>
      </c>
      <c r="B375" s="93"/>
      <c r="C375" s="88"/>
      <c r="D375" s="89"/>
      <c r="G375" s="93" t="s">
        <v>977</v>
      </c>
      <c r="H375" s="93" t="s">
        <v>5</v>
      </c>
    </row>
    <row r="376" spans="1:8" x14ac:dyDescent="0.35">
      <c r="A376" s="93" t="s">
        <v>690</v>
      </c>
      <c r="B376" s="93" t="s">
        <v>1251</v>
      </c>
      <c r="C376" s="88" t="s">
        <v>1251</v>
      </c>
      <c r="D376" s="89" t="s">
        <v>1571</v>
      </c>
      <c r="G376" s="93" t="s">
        <v>976</v>
      </c>
      <c r="H376" s="93" t="s">
        <v>281</v>
      </c>
    </row>
    <row r="377" spans="1:8" x14ac:dyDescent="0.35">
      <c r="A377" s="93" t="s">
        <v>691</v>
      </c>
      <c r="B377" s="93"/>
      <c r="C377" s="88"/>
      <c r="D377" s="89"/>
      <c r="G377" s="93" t="s">
        <v>1227</v>
      </c>
      <c r="H377" s="93" t="s">
        <v>670</v>
      </c>
    </row>
    <row r="378" spans="1:8" x14ac:dyDescent="0.35">
      <c r="A378" s="93" t="s">
        <v>207</v>
      </c>
      <c r="B378" s="93" t="s">
        <v>1252</v>
      </c>
      <c r="C378" s="88" t="s">
        <v>1731</v>
      </c>
      <c r="D378" s="89"/>
      <c r="G378" s="93" t="s">
        <v>1437</v>
      </c>
      <c r="H378" s="93" t="s">
        <v>887</v>
      </c>
    </row>
    <row r="379" spans="1:8" x14ac:dyDescent="0.35">
      <c r="A379" s="93" t="s">
        <v>692</v>
      </c>
      <c r="B379" s="93"/>
      <c r="C379" s="88"/>
      <c r="D379" s="89"/>
      <c r="G379" s="93" t="s">
        <v>1301</v>
      </c>
      <c r="H379" s="93" t="s">
        <v>739</v>
      </c>
    </row>
    <row r="380" spans="1:8" x14ac:dyDescent="0.35">
      <c r="A380" s="93" t="s">
        <v>209</v>
      </c>
      <c r="B380" s="93" t="s">
        <v>1253</v>
      </c>
      <c r="C380" s="88" t="s">
        <v>1253</v>
      </c>
      <c r="D380" s="89"/>
      <c r="G380" s="93" t="s">
        <v>1464</v>
      </c>
      <c r="H380" s="93" t="s">
        <v>927</v>
      </c>
    </row>
    <row r="381" spans="1:8" x14ac:dyDescent="0.35">
      <c r="A381" s="93" t="s">
        <v>210</v>
      </c>
      <c r="B381" s="93" t="s">
        <v>1254</v>
      </c>
      <c r="C381" s="88" t="s">
        <v>1732</v>
      </c>
      <c r="D381" s="89"/>
      <c r="G381" s="93" t="s">
        <v>1014</v>
      </c>
      <c r="H381" s="93" t="s">
        <v>28</v>
      </c>
    </row>
    <row r="382" spans="1:8" x14ac:dyDescent="0.35">
      <c r="A382" s="93" t="s">
        <v>693</v>
      </c>
      <c r="B382" s="93"/>
      <c r="C382" s="88"/>
      <c r="D382" s="89"/>
      <c r="G382" s="93" t="s">
        <v>1120</v>
      </c>
      <c r="H382" s="93" t="s">
        <v>92</v>
      </c>
    </row>
    <row r="383" spans="1:8" x14ac:dyDescent="0.35">
      <c r="A383" s="93" t="s">
        <v>211</v>
      </c>
      <c r="B383" s="93" t="s">
        <v>1255</v>
      </c>
      <c r="C383" s="88" t="s">
        <v>1255</v>
      </c>
      <c r="D383" s="89"/>
      <c r="G383" s="93" t="s">
        <v>1170</v>
      </c>
      <c r="H383" s="93" t="s">
        <v>146</v>
      </c>
    </row>
    <row r="384" spans="1:8" x14ac:dyDescent="0.35">
      <c r="A384" s="93" t="s">
        <v>213</v>
      </c>
      <c r="B384" s="93" t="s">
        <v>1256</v>
      </c>
      <c r="C384" s="88" t="s">
        <v>1256</v>
      </c>
      <c r="D384" s="89" t="s">
        <v>1571</v>
      </c>
      <c r="G384" s="93" t="s">
        <v>1092</v>
      </c>
      <c r="H384" s="93" t="s">
        <v>570</v>
      </c>
    </row>
    <row r="385" spans="1:8" x14ac:dyDescent="0.35">
      <c r="A385" s="93" t="s">
        <v>215</v>
      </c>
      <c r="B385" s="93" t="s">
        <v>1257</v>
      </c>
      <c r="C385" s="88" t="s">
        <v>1257</v>
      </c>
      <c r="D385" s="89" t="s">
        <v>1571</v>
      </c>
      <c r="G385" s="93" t="s">
        <v>1152</v>
      </c>
      <c r="H385" s="93" t="s">
        <v>617</v>
      </c>
    </row>
    <row r="386" spans="1:8" x14ac:dyDescent="0.35">
      <c r="A386" s="93" t="s">
        <v>694</v>
      </c>
      <c r="B386" s="93"/>
      <c r="C386" s="88"/>
      <c r="D386" s="89"/>
      <c r="G386" s="93" t="s">
        <v>1077</v>
      </c>
      <c r="H386" s="93" t="s">
        <v>562</v>
      </c>
    </row>
    <row r="387" spans="1:8" x14ac:dyDescent="0.35">
      <c r="A387" s="93" t="s">
        <v>695</v>
      </c>
      <c r="B387" s="93" t="s">
        <v>1258</v>
      </c>
      <c r="C387" s="88" t="s">
        <v>1733</v>
      </c>
      <c r="D387" s="89"/>
      <c r="G387" s="93" t="s">
        <v>1153</v>
      </c>
      <c r="H387" s="93" t="s">
        <v>125</v>
      </c>
    </row>
    <row r="388" spans="1:8" x14ac:dyDescent="0.35">
      <c r="A388" s="93" t="s">
        <v>696</v>
      </c>
      <c r="B388" s="93" t="s">
        <v>1259</v>
      </c>
      <c r="C388" s="88" t="s">
        <v>1734</v>
      </c>
      <c r="D388" s="89"/>
      <c r="G388" s="93" t="s">
        <v>1166</v>
      </c>
      <c r="H388" s="93" t="s">
        <v>144</v>
      </c>
    </row>
    <row r="389" spans="1:8" x14ac:dyDescent="0.35">
      <c r="A389" s="93" t="s">
        <v>217</v>
      </c>
      <c r="B389" s="93" t="s">
        <v>1260</v>
      </c>
      <c r="C389" s="88" t="s">
        <v>1260</v>
      </c>
      <c r="D389" s="89"/>
      <c r="G389" s="93" t="s">
        <v>1122</v>
      </c>
      <c r="H389" s="93" t="s">
        <v>595</v>
      </c>
    </row>
    <row r="390" spans="1:8" x14ac:dyDescent="0.35">
      <c r="A390" s="93" t="s">
        <v>697</v>
      </c>
      <c r="B390" s="93" t="s">
        <v>1261</v>
      </c>
      <c r="C390" s="88" t="s">
        <v>1261</v>
      </c>
      <c r="D390" s="89" t="s">
        <v>1571</v>
      </c>
      <c r="G390" s="93" t="s">
        <v>1042</v>
      </c>
      <c r="H390" s="93" t="s">
        <v>527</v>
      </c>
    </row>
    <row r="391" spans="1:8" x14ac:dyDescent="0.35">
      <c r="A391" s="93" t="s">
        <v>698</v>
      </c>
      <c r="B391" s="93" t="s">
        <v>1262</v>
      </c>
      <c r="C391" s="88" t="s">
        <v>1735</v>
      </c>
      <c r="D391" s="89" t="s">
        <v>1571</v>
      </c>
      <c r="G391" s="93" t="s">
        <v>1295</v>
      </c>
      <c r="H391" s="93" t="s">
        <v>730</v>
      </c>
    </row>
    <row r="392" spans="1:8" x14ac:dyDescent="0.35">
      <c r="A392" s="93" t="s">
        <v>699</v>
      </c>
      <c r="B392" s="93" t="s">
        <v>1263</v>
      </c>
      <c r="C392" s="88" t="s">
        <v>1736</v>
      </c>
      <c r="D392" s="89"/>
      <c r="G392" s="93" t="s">
        <v>1410</v>
      </c>
      <c r="H392" s="93" t="s">
        <v>856</v>
      </c>
    </row>
    <row r="393" spans="1:8" x14ac:dyDescent="0.35">
      <c r="A393" s="93" t="s">
        <v>324</v>
      </c>
      <c r="B393" s="93" t="s">
        <v>1264</v>
      </c>
      <c r="C393" s="88" t="s">
        <v>1264</v>
      </c>
      <c r="D393" s="89"/>
      <c r="G393" s="93" t="s">
        <v>1423</v>
      </c>
      <c r="H393" s="93" t="s">
        <v>366</v>
      </c>
    </row>
    <row r="394" spans="1:8" x14ac:dyDescent="0.35">
      <c r="A394" s="93" t="s">
        <v>700</v>
      </c>
      <c r="B394" s="93" t="s">
        <v>1265</v>
      </c>
      <c r="C394" s="88" t="s">
        <v>1737</v>
      </c>
      <c r="D394" s="89"/>
      <c r="G394" s="93" t="s">
        <v>983</v>
      </c>
      <c r="H394" s="93" t="s">
        <v>475</v>
      </c>
    </row>
    <row r="395" spans="1:8" x14ac:dyDescent="0.35">
      <c r="A395" s="93" t="s">
        <v>701</v>
      </c>
      <c r="B395" s="93"/>
      <c r="C395" s="88"/>
      <c r="D395" s="89"/>
      <c r="G395" s="93" t="s">
        <v>982</v>
      </c>
      <c r="H395" s="93" t="s">
        <v>339</v>
      </c>
    </row>
    <row r="396" spans="1:8" x14ac:dyDescent="0.35">
      <c r="A396" s="93" t="s">
        <v>702</v>
      </c>
      <c r="B396" s="93"/>
      <c r="C396" s="88"/>
      <c r="D396" s="89"/>
      <c r="G396" s="93" t="s">
        <v>1416</v>
      </c>
      <c r="H396" s="93" t="s">
        <v>862</v>
      </c>
    </row>
    <row r="397" spans="1:8" x14ac:dyDescent="0.35">
      <c r="A397" s="93" t="s">
        <v>703</v>
      </c>
      <c r="B397" s="93"/>
      <c r="C397" s="88"/>
      <c r="D397" s="89"/>
      <c r="G397" s="93" t="s">
        <v>1471</v>
      </c>
      <c r="H397" s="93" t="s">
        <v>940</v>
      </c>
    </row>
    <row r="398" spans="1:8" x14ac:dyDescent="0.35">
      <c r="A398" s="93" t="s">
        <v>704</v>
      </c>
      <c r="B398" s="93" t="s">
        <v>1266</v>
      </c>
      <c r="C398" s="88" t="s">
        <v>1738</v>
      </c>
      <c r="D398" s="89"/>
      <c r="G398" s="93" t="s">
        <v>1417</v>
      </c>
      <c r="H398" s="93" t="s">
        <v>863</v>
      </c>
    </row>
    <row r="399" spans="1:8" x14ac:dyDescent="0.35">
      <c r="A399" s="93" t="s">
        <v>221</v>
      </c>
      <c r="B399" s="93" t="s">
        <v>1267</v>
      </c>
      <c r="C399" s="88" t="s">
        <v>1739</v>
      </c>
      <c r="D399" s="89" t="s">
        <v>1571</v>
      </c>
      <c r="G399" s="93" t="s">
        <v>1473</v>
      </c>
      <c r="H399" s="93" t="s">
        <v>942</v>
      </c>
    </row>
    <row r="400" spans="1:8" x14ac:dyDescent="0.35">
      <c r="A400" s="93" t="s">
        <v>358</v>
      </c>
      <c r="B400" s="93" t="s">
        <v>1268</v>
      </c>
      <c r="C400" s="88" t="s">
        <v>1740</v>
      </c>
      <c r="D400" s="89"/>
      <c r="G400" s="93" t="s">
        <v>1241</v>
      </c>
      <c r="H400" s="93" t="s">
        <v>193</v>
      </c>
    </row>
    <row r="401" spans="1:8" x14ac:dyDescent="0.35">
      <c r="A401" s="93" t="s">
        <v>359</v>
      </c>
      <c r="B401" s="93" t="s">
        <v>1269</v>
      </c>
      <c r="C401" s="88" t="s">
        <v>1741</v>
      </c>
      <c r="D401" s="89" t="s">
        <v>1571</v>
      </c>
      <c r="G401" s="93" t="s">
        <v>1239</v>
      </c>
      <c r="H401" s="93" t="s">
        <v>191</v>
      </c>
    </row>
    <row r="402" spans="1:8" x14ac:dyDescent="0.35">
      <c r="A402" s="93" t="s">
        <v>222</v>
      </c>
      <c r="B402" s="93" t="s">
        <v>1270</v>
      </c>
      <c r="C402" s="88" t="s">
        <v>1742</v>
      </c>
      <c r="D402" s="89" t="s">
        <v>1571</v>
      </c>
      <c r="G402" s="93" t="s">
        <v>1117</v>
      </c>
      <c r="H402" s="93" t="s">
        <v>88</v>
      </c>
    </row>
    <row r="403" spans="1:8" x14ac:dyDescent="0.35">
      <c r="A403" s="93" t="s">
        <v>224</v>
      </c>
      <c r="B403" s="93" t="s">
        <v>1271</v>
      </c>
      <c r="C403" s="88" t="s">
        <v>1743</v>
      </c>
      <c r="D403" s="89"/>
      <c r="G403" s="93" t="s">
        <v>1235</v>
      </c>
      <c r="H403" s="93" t="s">
        <v>187</v>
      </c>
    </row>
    <row r="404" spans="1:8" x14ac:dyDescent="0.35">
      <c r="A404" s="93" t="s">
        <v>226</v>
      </c>
      <c r="B404" s="93" t="s">
        <v>1272</v>
      </c>
      <c r="C404" s="88" t="s">
        <v>1272</v>
      </c>
      <c r="D404" s="89" t="s">
        <v>1571</v>
      </c>
      <c r="G404" s="93" t="s">
        <v>1288</v>
      </c>
      <c r="H404" s="93" t="s">
        <v>232</v>
      </c>
    </row>
    <row r="405" spans="1:8" x14ac:dyDescent="0.35">
      <c r="A405" s="93" t="s">
        <v>360</v>
      </c>
      <c r="B405" s="93" t="s">
        <v>1273</v>
      </c>
      <c r="C405" s="88" t="s">
        <v>1273</v>
      </c>
      <c r="D405" s="89" t="s">
        <v>1571</v>
      </c>
      <c r="G405" s="93" t="s">
        <v>1296</v>
      </c>
      <c r="H405" s="93" t="s">
        <v>731</v>
      </c>
    </row>
    <row r="406" spans="1:8" x14ac:dyDescent="0.35">
      <c r="A406" s="93" t="s">
        <v>705</v>
      </c>
      <c r="B406" s="93" t="s">
        <v>1274</v>
      </c>
      <c r="C406" s="88" t="s">
        <v>1744</v>
      </c>
      <c r="D406" s="89" t="s">
        <v>1571</v>
      </c>
      <c r="G406" s="93" t="s">
        <v>1441</v>
      </c>
      <c r="H406" s="93" t="s">
        <v>891</v>
      </c>
    </row>
    <row r="407" spans="1:8" x14ac:dyDescent="0.35">
      <c r="A407" s="93" t="s">
        <v>228</v>
      </c>
      <c r="B407" s="93" t="s">
        <v>1275</v>
      </c>
      <c r="C407" s="88" t="s">
        <v>1745</v>
      </c>
      <c r="D407" s="89" t="s">
        <v>1571</v>
      </c>
      <c r="G407" s="93" t="s">
        <v>1492</v>
      </c>
      <c r="H407" s="93" t="s">
        <v>965</v>
      </c>
    </row>
    <row r="408" spans="1:8" x14ac:dyDescent="0.35">
      <c r="A408" s="93" t="s">
        <v>706</v>
      </c>
      <c r="B408" s="93" t="s">
        <v>1276</v>
      </c>
      <c r="C408" s="88" t="s">
        <v>1276</v>
      </c>
      <c r="D408" s="89"/>
      <c r="G408" s="93" t="s">
        <v>981</v>
      </c>
      <c r="H408" s="93" t="s">
        <v>474</v>
      </c>
    </row>
    <row r="409" spans="1:8" x14ac:dyDescent="0.35">
      <c r="A409" s="93" t="s">
        <v>707</v>
      </c>
      <c r="B409" s="93" t="s">
        <v>1277</v>
      </c>
      <c r="C409" s="88" t="s">
        <v>1746</v>
      </c>
      <c r="D409" s="89"/>
      <c r="G409" s="93" t="s">
        <v>1484</v>
      </c>
      <c r="H409" s="93" t="s">
        <v>957</v>
      </c>
    </row>
    <row r="410" spans="1:8" x14ac:dyDescent="0.35">
      <c r="A410" s="93" t="s">
        <v>229</v>
      </c>
      <c r="B410" s="93" t="s">
        <v>1278</v>
      </c>
      <c r="C410" s="88" t="s">
        <v>1747</v>
      </c>
      <c r="D410" s="89"/>
      <c r="G410" s="93" t="s">
        <v>1073</v>
      </c>
      <c r="H410" s="93" t="s">
        <v>52</v>
      </c>
    </row>
    <row r="411" spans="1:8" x14ac:dyDescent="0.35">
      <c r="A411" s="93" t="s">
        <v>708</v>
      </c>
      <c r="B411" s="93" t="s">
        <v>1279</v>
      </c>
      <c r="C411" s="88" t="s">
        <v>1748</v>
      </c>
      <c r="D411" s="89"/>
      <c r="G411" s="93" t="s">
        <v>1220</v>
      </c>
      <c r="H411" s="93" t="s">
        <v>663</v>
      </c>
    </row>
    <row r="412" spans="1:8" x14ac:dyDescent="0.35">
      <c r="A412" s="93" t="s">
        <v>709</v>
      </c>
      <c r="B412" s="93"/>
      <c r="C412" s="88"/>
      <c r="D412" s="89"/>
      <c r="G412" s="93" t="s">
        <v>1438</v>
      </c>
      <c r="H412" s="93" t="s">
        <v>888</v>
      </c>
    </row>
    <row r="413" spans="1:8" x14ac:dyDescent="0.35">
      <c r="A413" s="93" t="s">
        <v>710</v>
      </c>
      <c r="B413" s="93" t="s">
        <v>1280</v>
      </c>
      <c r="C413" s="88" t="s">
        <v>1749</v>
      </c>
      <c r="D413" s="89"/>
      <c r="G413" s="93" t="s">
        <v>989</v>
      </c>
      <c r="H413" s="93" t="s">
        <v>14</v>
      </c>
    </row>
    <row r="414" spans="1:8" x14ac:dyDescent="0.35">
      <c r="A414" s="93" t="s">
        <v>711</v>
      </c>
      <c r="B414" s="93"/>
      <c r="C414" s="88"/>
      <c r="D414" s="89"/>
      <c r="G414" s="93" t="s">
        <v>1211</v>
      </c>
      <c r="H414" s="93" t="s">
        <v>337</v>
      </c>
    </row>
    <row r="415" spans="1:8" x14ac:dyDescent="0.35">
      <c r="A415" s="93" t="s">
        <v>712</v>
      </c>
      <c r="B415" s="93"/>
      <c r="C415" s="88"/>
      <c r="D415" s="89"/>
      <c r="G415" s="93" t="s">
        <v>1015</v>
      </c>
      <c r="H415" s="93" t="s">
        <v>30</v>
      </c>
    </row>
    <row r="416" spans="1:8" x14ac:dyDescent="0.35">
      <c r="A416" s="93" t="s">
        <v>713</v>
      </c>
      <c r="B416" s="93" t="s">
        <v>1281</v>
      </c>
      <c r="C416" s="88" t="s">
        <v>1281</v>
      </c>
      <c r="D416" s="89"/>
      <c r="G416" s="93" t="s">
        <v>993</v>
      </c>
      <c r="H416" s="93" t="s">
        <v>483</v>
      </c>
    </row>
    <row r="417" spans="1:8" x14ac:dyDescent="0.35">
      <c r="A417" s="93" t="s">
        <v>714</v>
      </c>
      <c r="B417" s="93"/>
      <c r="C417" s="88"/>
      <c r="D417" s="89"/>
      <c r="G417" s="93" t="s">
        <v>1253</v>
      </c>
      <c r="H417" s="93" t="s">
        <v>209</v>
      </c>
    </row>
    <row r="418" spans="1:8" x14ac:dyDescent="0.35">
      <c r="A418" s="93" t="s">
        <v>715</v>
      </c>
      <c r="B418" s="93" t="s">
        <v>1282</v>
      </c>
      <c r="C418" s="88" t="s">
        <v>1750</v>
      </c>
      <c r="D418" s="89"/>
      <c r="G418" s="93" t="s">
        <v>1154</v>
      </c>
      <c r="H418" s="93" t="s">
        <v>127</v>
      </c>
    </row>
    <row r="419" spans="1:8" x14ac:dyDescent="0.35">
      <c r="A419" s="93" t="s">
        <v>716</v>
      </c>
      <c r="B419" s="93"/>
      <c r="C419" s="88"/>
      <c r="D419" s="89"/>
      <c r="G419" s="93" t="s">
        <v>1130</v>
      </c>
      <c r="H419" s="93" t="s">
        <v>100</v>
      </c>
    </row>
    <row r="420" spans="1:8" x14ac:dyDescent="0.35">
      <c r="A420" s="93" t="s">
        <v>717</v>
      </c>
      <c r="B420" s="93"/>
      <c r="C420" s="88"/>
      <c r="D420" s="89"/>
      <c r="G420" s="93" t="s">
        <v>1249</v>
      </c>
      <c r="H420" s="93" t="s">
        <v>205</v>
      </c>
    </row>
    <row r="421" spans="1:8" x14ac:dyDescent="0.35">
      <c r="A421" s="93" t="s">
        <v>718</v>
      </c>
      <c r="B421" s="93" t="s">
        <v>1283</v>
      </c>
      <c r="C421" s="88" t="s">
        <v>1283</v>
      </c>
      <c r="D421" s="89" t="s">
        <v>1571</v>
      </c>
      <c r="G421" s="93" t="s">
        <v>1186</v>
      </c>
      <c r="H421" s="93" t="s">
        <v>312</v>
      </c>
    </row>
    <row r="422" spans="1:8" x14ac:dyDescent="0.35">
      <c r="A422" s="93" t="s">
        <v>719</v>
      </c>
      <c r="B422" s="93" t="s">
        <v>1284</v>
      </c>
      <c r="C422" s="88" t="s">
        <v>1284</v>
      </c>
      <c r="D422" s="89" t="s">
        <v>1571</v>
      </c>
      <c r="G422" s="93" t="s">
        <v>1395</v>
      </c>
      <c r="H422" s="93" t="s">
        <v>843</v>
      </c>
    </row>
    <row r="423" spans="1:8" x14ac:dyDescent="0.35">
      <c r="A423" s="93" t="s">
        <v>720</v>
      </c>
      <c r="B423" s="93"/>
      <c r="C423" s="88"/>
      <c r="D423" s="89"/>
      <c r="G423" s="93" t="s">
        <v>1016</v>
      </c>
      <c r="H423" s="93" t="s">
        <v>32</v>
      </c>
    </row>
    <row r="424" spans="1:8" x14ac:dyDescent="0.35">
      <c r="A424" s="93" t="s">
        <v>361</v>
      </c>
      <c r="B424" s="93" t="s">
        <v>1285</v>
      </c>
      <c r="C424" s="88" t="s">
        <v>1751</v>
      </c>
      <c r="D424" s="89"/>
      <c r="G424" s="93" t="s">
        <v>1038</v>
      </c>
      <c r="H424" s="93" t="s">
        <v>523</v>
      </c>
    </row>
    <row r="425" spans="1:8" x14ac:dyDescent="0.35">
      <c r="A425" s="93" t="s">
        <v>721</v>
      </c>
      <c r="B425" s="93" t="s">
        <v>1286</v>
      </c>
      <c r="C425" s="88" t="s">
        <v>1752</v>
      </c>
      <c r="D425" s="89"/>
      <c r="G425" s="93" t="s">
        <v>1043</v>
      </c>
      <c r="H425" s="93" t="s">
        <v>528</v>
      </c>
    </row>
    <row r="426" spans="1:8" x14ac:dyDescent="0.35">
      <c r="A426" s="93" t="s">
        <v>230</v>
      </c>
      <c r="B426" s="93" t="s">
        <v>1287</v>
      </c>
      <c r="C426" s="88" t="s">
        <v>1753</v>
      </c>
      <c r="D426" s="89"/>
      <c r="G426" s="93" t="s">
        <v>1039</v>
      </c>
      <c r="H426" s="93" t="s">
        <v>524</v>
      </c>
    </row>
    <row r="427" spans="1:8" x14ac:dyDescent="0.35">
      <c r="A427" s="93" t="s">
        <v>232</v>
      </c>
      <c r="B427" s="93" t="s">
        <v>1288</v>
      </c>
      <c r="C427" s="88" t="s">
        <v>1754</v>
      </c>
      <c r="D427" s="89" t="s">
        <v>1571</v>
      </c>
      <c r="G427" s="93" t="s">
        <v>1390</v>
      </c>
      <c r="H427" s="93" t="s">
        <v>838</v>
      </c>
    </row>
    <row r="428" spans="1:8" x14ac:dyDescent="0.35">
      <c r="A428" s="93" t="s">
        <v>722</v>
      </c>
      <c r="B428" s="93"/>
      <c r="C428" s="88"/>
      <c r="D428" s="89"/>
      <c r="G428" s="93" t="s">
        <v>1347</v>
      </c>
      <c r="H428" s="93" t="s">
        <v>244</v>
      </c>
    </row>
    <row r="429" spans="1:8" x14ac:dyDescent="0.35">
      <c r="A429" s="93" t="s">
        <v>723</v>
      </c>
      <c r="B429" s="93" t="s">
        <v>1289</v>
      </c>
      <c r="C429" s="88" t="s">
        <v>1755</v>
      </c>
      <c r="D429" s="89"/>
      <c r="G429" s="93" t="s">
        <v>1118</v>
      </c>
      <c r="H429" s="93" t="s">
        <v>286</v>
      </c>
    </row>
    <row r="430" spans="1:8" x14ac:dyDescent="0.35">
      <c r="A430" s="93" t="s">
        <v>724</v>
      </c>
      <c r="B430" s="93"/>
      <c r="C430" s="88"/>
      <c r="D430" s="89"/>
      <c r="G430" s="93" t="s">
        <v>1236</v>
      </c>
      <c r="H430" s="93" t="s">
        <v>188</v>
      </c>
    </row>
    <row r="431" spans="1:8" x14ac:dyDescent="0.35">
      <c r="A431" s="93" t="s">
        <v>725</v>
      </c>
      <c r="B431" s="93"/>
      <c r="C431" s="88"/>
      <c r="D431" s="89"/>
      <c r="G431" s="93" t="s">
        <v>1317</v>
      </c>
      <c r="H431" s="93" t="s">
        <v>755</v>
      </c>
    </row>
    <row r="432" spans="1:8" x14ac:dyDescent="0.35">
      <c r="A432" s="93" t="s">
        <v>726</v>
      </c>
      <c r="B432" s="93" t="s">
        <v>1290</v>
      </c>
      <c r="C432" s="88" t="s">
        <v>1290</v>
      </c>
      <c r="D432" s="89" t="s">
        <v>1571</v>
      </c>
      <c r="G432" s="93" t="s">
        <v>1411</v>
      </c>
      <c r="H432" s="93" t="s">
        <v>857</v>
      </c>
    </row>
    <row r="433" spans="1:8" x14ac:dyDescent="0.35">
      <c r="A433" s="93" t="s">
        <v>727</v>
      </c>
      <c r="B433" s="93" t="s">
        <v>1291</v>
      </c>
      <c r="C433" s="88" t="s">
        <v>1756</v>
      </c>
      <c r="D433" s="89"/>
      <c r="G433" s="93" t="s">
        <v>1412</v>
      </c>
      <c r="H433" s="93" t="s">
        <v>858</v>
      </c>
    </row>
    <row r="434" spans="1:8" x14ac:dyDescent="0.35">
      <c r="A434" s="93" t="s">
        <v>234</v>
      </c>
      <c r="B434" s="93" t="s">
        <v>1292</v>
      </c>
      <c r="C434" s="88" t="s">
        <v>1292</v>
      </c>
      <c r="D434" s="89" t="s">
        <v>1571</v>
      </c>
      <c r="G434" s="93" t="s">
        <v>1223</v>
      </c>
      <c r="H434" s="93" t="s">
        <v>176</v>
      </c>
    </row>
    <row r="435" spans="1:8" x14ac:dyDescent="0.35">
      <c r="A435" s="93" t="s">
        <v>728</v>
      </c>
      <c r="B435" s="93" t="s">
        <v>1293</v>
      </c>
      <c r="C435" s="88" t="s">
        <v>1293</v>
      </c>
      <c r="D435" s="89" t="s">
        <v>1571</v>
      </c>
      <c r="G435" s="93" t="s">
        <v>1109</v>
      </c>
      <c r="H435" s="93" t="s">
        <v>79</v>
      </c>
    </row>
    <row r="436" spans="1:8" x14ac:dyDescent="0.35">
      <c r="A436" s="93" t="s">
        <v>729</v>
      </c>
      <c r="B436" s="93" t="s">
        <v>1294</v>
      </c>
      <c r="C436" s="88" t="s">
        <v>1294</v>
      </c>
      <c r="D436" s="89"/>
      <c r="G436" s="93" t="s">
        <v>1128</v>
      </c>
      <c r="H436" s="93" t="s">
        <v>96</v>
      </c>
    </row>
    <row r="437" spans="1:8" x14ac:dyDescent="0.35">
      <c r="A437" s="93" t="s">
        <v>730</v>
      </c>
      <c r="B437" s="93" t="s">
        <v>1295</v>
      </c>
      <c r="C437" s="88" t="s">
        <v>1295</v>
      </c>
      <c r="D437" s="89"/>
      <c r="G437" s="93" t="s">
        <v>1343</v>
      </c>
      <c r="H437" s="93" t="s">
        <v>792</v>
      </c>
    </row>
    <row r="438" spans="1:8" x14ac:dyDescent="0.35">
      <c r="A438" s="93" t="s">
        <v>731</v>
      </c>
      <c r="B438" s="93" t="s">
        <v>1296</v>
      </c>
      <c r="C438" s="88" t="s">
        <v>1757</v>
      </c>
      <c r="D438" s="89"/>
      <c r="G438" s="93" t="s">
        <v>1155</v>
      </c>
      <c r="H438" s="93" t="s">
        <v>129</v>
      </c>
    </row>
    <row r="439" spans="1:8" x14ac:dyDescent="0.35">
      <c r="A439" s="93" t="s">
        <v>732</v>
      </c>
      <c r="B439" s="93"/>
      <c r="C439" s="88"/>
      <c r="D439" s="89"/>
      <c r="G439" s="93" t="s">
        <v>1044</v>
      </c>
      <c r="H439" s="93" t="s">
        <v>529</v>
      </c>
    </row>
    <row r="440" spans="1:8" x14ac:dyDescent="0.35">
      <c r="A440" s="93" t="s">
        <v>733</v>
      </c>
      <c r="B440" s="93" t="s">
        <v>1297</v>
      </c>
      <c r="C440" s="88" t="s">
        <v>1758</v>
      </c>
      <c r="D440" s="89"/>
      <c r="G440" s="93" t="s">
        <v>1246</v>
      </c>
      <c r="H440" s="93" t="s">
        <v>201</v>
      </c>
    </row>
    <row r="441" spans="1:8" x14ac:dyDescent="0.35">
      <c r="A441" s="93" t="s">
        <v>734</v>
      </c>
      <c r="B441" s="93"/>
      <c r="C441" s="88"/>
      <c r="D441" s="89"/>
      <c r="G441" s="93" t="s">
        <v>1264</v>
      </c>
      <c r="H441" s="93" t="s">
        <v>324</v>
      </c>
    </row>
    <row r="442" spans="1:8" x14ac:dyDescent="0.35">
      <c r="A442" s="93" t="s">
        <v>735</v>
      </c>
      <c r="B442" s="93"/>
      <c r="C442" s="88"/>
      <c r="D442" s="89"/>
      <c r="G442" s="93" t="s">
        <v>1111</v>
      </c>
      <c r="H442" s="93" t="s">
        <v>81</v>
      </c>
    </row>
    <row r="443" spans="1:8" x14ac:dyDescent="0.35">
      <c r="A443" s="93" t="s">
        <v>736</v>
      </c>
      <c r="B443" s="93" t="s">
        <v>1298</v>
      </c>
      <c r="C443" s="88" t="s">
        <v>1759</v>
      </c>
      <c r="D443" s="89"/>
      <c r="G443" s="93" t="s">
        <v>1212</v>
      </c>
      <c r="H443" s="93" t="s">
        <v>167</v>
      </c>
    </row>
    <row r="444" spans="1:8" x14ac:dyDescent="0.35">
      <c r="A444" s="93" t="s">
        <v>737</v>
      </c>
      <c r="B444" s="93" t="s">
        <v>1299</v>
      </c>
      <c r="C444" s="88" t="s">
        <v>1299</v>
      </c>
      <c r="D444" s="89"/>
      <c r="G444" s="93" t="s">
        <v>1213</v>
      </c>
      <c r="H444" s="93" t="s">
        <v>658</v>
      </c>
    </row>
    <row r="445" spans="1:8" x14ac:dyDescent="0.35">
      <c r="A445" s="93" t="s">
        <v>738</v>
      </c>
      <c r="B445" s="93" t="s">
        <v>1300</v>
      </c>
      <c r="C445" s="88" t="s">
        <v>1760</v>
      </c>
      <c r="D445" s="89"/>
      <c r="G445" s="93" t="s">
        <v>1214</v>
      </c>
      <c r="H445" s="93" t="s">
        <v>291</v>
      </c>
    </row>
    <row r="446" spans="1:8" x14ac:dyDescent="0.35">
      <c r="A446" s="93" t="s">
        <v>739</v>
      </c>
      <c r="B446" s="93" t="s">
        <v>1301</v>
      </c>
      <c r="C446" s="88" t="s">
        <v>1761</v>
      </c>
      <c r="D446" s="89"/>
      <c r="G446" s="93" t="s">
        <v>1486</v>
      </c>
      <c r="H446" s="93" t="s">
        <v>959</v>
      </c>
    </row>
    <row r="447" spans="1:8" x14ac:dyDescent="0.35">
      <c r="A447" s="93" t="s">
        <v>300</v>
      </c>
      <c r="B447" s="93" t="s">
        <v>1302</v>
      </c>
      <c r="C447" s="88" t="s">
        <v>1762</v>
      </c>
      <c r="D447" s="89"/>
      <c r="G447" s="93" t="s">
        <v>1490</v>
      </c>
      <c r="H447" s="93" t="s">
        <v>963</v>
      </c>
    </row>
    <row r="448" spans="1:8" x14ac:dyDescent="0.35">
      <c r="A448" s="93" t="s">
        <v>740</v>
      </c>
      <c r="B448" s="93" t="s">
        <v>1303</v>
      </c>
      <c r="C448" s="88" t="s">
        <v>1763</v>
      </c>
      <c r="D448" s="89"/>
      <c r="G448" s="93" t="s">
        <v>1489</v>
      </c>
      <c r="H448" s="93" t="s">
        <v>962</v>
      </c>
    </row>
    <row r="449" spans="1:11" x14ac:dyDescent="0.35">
      <c r="A449" s="93" t="s">
        <v>741</v>
      </c>
      <c r="B449" s="93" t="s">
        <v>1304</v>
      </c>
      <c r="C449" s="88" t="s">
        <v>1304</v>
      </c>
      <c r="D449" s="89"/>
      <c r="G449" s="93" t="s">
        <v>1485</v>
      </c>
      <c r="H449" s="93" t="s">
        <v>958</v>
      </c>
    </row>
    <row r="450" spans="1:11" x14ac:dyDescent="0.35">
      <c r="A450" s="93" t="s">
        <v>742</v>
      </c>
      <c r="B450" s="93" t="s">
        <v>1305</v>
      </c>
      <c r="C450" s="88" t="s">
        <v>1764</v>
      </c>
      <c r="D450" s="89"/>
      <c r="G450" s="93" t="s">
        <v>1394</v>
      </c>
      <c r="H450" s="93" t="s">
        <v>842</v>
      </c>
    </row>
    <row r="451" spans="1:11" x14ac:dyDescent="0.35">
      <c r="A451" s="93" t="s">
        <v>743</v>
      </c>
      <c r="B451" s="93" t="s">
        <v>1306</v>
      </c>
      <c r="C451" s="88" t="s">
        <v>1765</v>
      </c>
      <c r="D451" s="89"/>
      <c r="G451" s="93" t="s">
        <v>1488</v>
      </c>
      <c r="H451" s="93" t="s">
        <v>961</v>
      </c>
    </row>
    <row r="452" spans="1:11" x14ac:dyDescent="0.35">
      <c r="A452" s="93" t="s">
        <v>744</v>
      </c>
      <c r="B452" s="93" t="s">
        <v>1307</v>
      </c>
      <c r="C452" s="88" t="s">
        <v>1766</v>
      </c>
      <c r="D452" s="89"/>
      <c r="G452" s="93" t="s">
        <v>1187</v>
      </c>
      <c r="H452" s="93" t="s">
        <v>353</v>
      </c>
    </row>
    <row r="453" spans="1:11" x14ac:dyDescent="0.35">
      <c r="A453" s="93" t="s">
        <v>745</v>
      </c>
      <c r="B453" s="93" t="s">
        <v>1308</v>
      </c>
      <c r="C453" s="88" t="s">
        <v>1767</v>
      </c>
      <c r="D453" s="89"/>
      <c r="G453" s="93" t="s">
        <v>1055</v>
      </c>
      <c r="H453" s="93" t="s">
        <v>540</v>
      </c>
    </row>
    <row r="454" spans="1:11" x14ac:dyDescent="0.35">
      <c r="A454" s="93" t="s">
        <v>746</v>
      </c>
      <c r="B454" s="93" t="s">
        <v>1309</v>
      </c>
      <c r="C454" s="88" t="s">
        <v>1768</v>
      </c>
      <c r="D454" s="89"/>
      <c r="G454" s="93" t="s">
        <v>1093</v>
      </c>
      <c r="H454" s="93" t="s">
        <v>571</v>
      </c>
    </row>
    <row r="455" spans="1:11" x14ac:dyDescent="0.35">
      <c r="A455" s="93" t="s">
        <v>747</v>
      </c>
      <c r="B455" s="93" t="s">
        <v>1310</v>
      </c>
      <c r="C455" s="88" t="s">
        <v>1769</v>
      </c>
      <c r="D455" s="89"/>
      <c r="G455" s="93" t="s">
        <v>1240</v>
      </c>
      <c r="H455" s="93" t="s">
        <v>192</v>
      </c>
    </row>
    <row r="456" spans="1:11" x14ac:dyDescent="0.35">
      <c r="A456" s="93" t="s">
        <v>748</v>
      </c>
      <c r="B456" s="93" t="s">
        <v>1311</v>
      </c>
      <c r="C456" s="88" t="s">
        <v>1770</v>
      </c>
      <c r="D456" s="89"/>
      <c r="G456" s="93" t="s">
        <v>1477</v>
      </c>
      <c r="H456" s="93" t="s">
        <v>950</v>
      </c>
    </row>
    <row r="457" spans="1:11" ht="29" x14ac:dyDescent="0.35">
      <c r="A457" s="93" t="s">
        <v>749</v>
      </c>
      <c r="B457" s="93" t="s">
        <v>1312</v>
      </c>
      <c r="C457" s="88" t="s">
        <v>1771</v>
      </c>
      <c r="D457" s="89"/>
      <c r="G457" s="93" t="s">
        <v>1487</v>
      </c>
      <c r="H457" s="93" t="s">
        <v>960</v>
      </c>
    </row>
    <row r="458" spans="1:11" x14ac:dyDescent="0.35">
      <c r="A458" s="93" t="s">
        <v>750</v>
      </c>
      <c r="B458" s="93" t="s">
        <v>1313</v>
      </c>
      <c r="C458" s="88" t="s">
        <v>1772</v>
      </c>
      <c r="D458" s="89"/>
      <c r="G458" s="93" t="s">
        <v>1074</v>
      </c>
      <c r="H458" s="93" t="s">
        <v>561</v>
      </c>
    </row>
    <row r="459" spans="1:11" x14ac:dyDescent="0.35">
      <c r="A459" s="93" t="s">
        <v>751</v>
      </c>
      <c r="B459" s="93"/>
      <c r="C459" s="88"/>
      <c r="D459" s="89"/>
      <c r="G459" s="93" t="s">
        <v>1449</v>
      </c>
      <c r="H459" s="93" t="s">
        <v>900</v>
      </c>
    </row>
    <row r="460" spans="1:11" x14ac:dyDescent="0.35">
      <c r="A460" s="93" t="s">
        <v>752</v>
      </c>
      <c r="B460" s="93" t="s">
        <v>1314</v>
      </c>
      <c r="C460" s="88" t="s">
        <v>1773</v>
      </c>
      <c r="D460" s="89"/>
      <c r="G460" s="93" t="s">
        <v>1162</v>
      </c>
      <c r="H460" s="93" t="s">
        <v>138</v>
      </c>
    </row>
    <row r="461" spans="1:11" x14ac:dyDescent="0.35">
      <c r="A461" s="93" t="s">
        <v>753</v>
      </c>
      <c r="B461" s="93" t="s">
        <v>1315</v>
      </c>
      <c r="C461" s="88" t="s">
        <v>1774</v>
      </c>
      <c r="D461" s="89"/>
      <c r="G461" s="93" t="s">
        <v>980</v>
      </c>
      <c r="H461" s="93" t="s">
        <v>9</v>
      </c>
    </row>
    <row r="462" spans="1:11" x14ac:dyDescent="0.35">
      <c r="A462" s="93" t="s">
        <v>754</v>
      </c>
      <c r="B462" s="93" t="s">
        <v>1316</v>
      </c>
      <c r="C462" s="88" t="s">
        <v>1775</v>
      </c>
      <c r="D462" s="89"/>
      <c r="G462" s="93" t="s">
        <v>1328</v>
      </c>
      <c r="H462" s="93" t="s">
        <v>771</v>
      </c>
    </row>
    <row r="463" spans="1:11" x14ac:dyDescent="0.35">
      <c r="A463" s="93" t="s">
        <v>755</v>
      </c>
      <c r="B463" s="93" t="s">
        <v>1317</v>
      </c>
      <c r="C463" s="88" t="s">
        <v>1776</v>
      </c>
      <c r="D463" s="89"/>
      <c r="G463" s="93" t="s">
        <v>1326</v>
      </c>
      <c r="H463" s="93" t="s">
        <v>236</v>
      </c>
    </row>
    <row r="464" spans="1:11" x14ac:dyDescent="0.35">
      <c r="A464" s="93" t="s">
        <v>756</v>
      </c>
      <c r="B464" s="93"/>
      <c r="C464" s="88"/>
      <c r="D464" s="89"/>
      <c r="G464" s="93" t="s">
        <v>1354</v>
      </c>
      <c r="H464" s="93" t="s">
        <v>365</v>
      </c>
      <c r="K464" t="s">
        <v>2091</v>
      </c>
    </row>
    <row r="465" spans="1:11" x14ac:dyDescent="0.35">
      <c r="A465" s="93" t="s">
        <v>757</v>
      </c>
      <c r="B465" s="93" t="s">
        <v>1318</v>
      </c>
      <c r="C465" s="88" t="s">
        <v>1777</v>
      </c>
      <c r="D465" s="89"/>
      <c r="G465" s="93" t="s">
        <v>1355</v>
      </c>
      <c r="H465" s="93" t="s">
        <v>801</v>
      </c>
      <c r="K465" t="s">
        <v>2092</v>
      </c>
    </row>
    <row r="466" spans="1:11" x14ac:dyDescent="0.35">
      <c r="A466" s="93" t="s">
        <v>758</v>
      </c>
      <c r="B466" s="93"/>
      <c r="C466" s="88"/>
      <c r="D466" s="89"/>
      <c r="G466" s="93" t="s">
        <v>1413</v>
      </c>
      <c r="H466" s="93" t="s">
        <v>859</v>
      </c>
      <c r="K466" t="s">
        <v>2093</v>
      </c>
    </row>
    <row r="467" spans="1:11" x14ac:dyDescent="0.35">
      <c r="A467" s="93" t="s">
        <v>759</v>
      </c>
      <c r="B467" s="93"/>
      <c r="C467" s="88"/>
      <c r="D467" s="89"/>
      <c r="G467" s="93" t="s">
        <v>1129</v>
      </c>
      <c r="H467" s="93" t="s">
        <v>98</v>
      </c>
      <c r="K467" t="s">
        <v>2094</v>
      </c>
    </row>
    <row r="468" spans="1:11" x14ac:dyDescent="0.35">
      <c r="A468" s="93" t="s">
        <v>760</v>
      </c>
      <c r="B468" s="93" t="s">
        <v>1319</v>
      </c>
      <c r="C468" s="88" t="s">
        <v>1319</v>
      </c>
      <c r="D468" s="89"/>
      <c r="G468" s="93" t="s">
        <v>1045</v>
      </c>
      <c r="H468" s="93" t="s">
        <v>530</v>
      </c>
      <c r="K468" t="s">
        <v>2095</v>
      </c>
    </row>
    <row r="469" spans="1:11" x14ac:dyDescent="0.35">
      <c r="A469" s="93" t="s">
        <v>761</v>
      </c>
      <c r="B469" s="93"/>
      <c r="C469" s="88"/>
      <c r="D469" s="89"/>
      <c r="G469" s="93" t="s">
        <v>1256</v>
      </c>
      <c r="H469" s="93" t="s">
        <v>213</v>
      </c>
      <c r="K469" t="s">
        <v>2096</v>
      </c>
    </row>
    <row r="470" spans="1:11" x14ac:dyDescent="0.35">
      <c r="A470" s="93" t="s">
        <v>762</v>
      </c>
      <c r="B470" s="93" t="s">
        <v>1320</v>
      </c>
      <c r="C470" s="88" t="s">
        <v>1778</v>
      </c>
      <c r="D470" s="89"/>
      <c r="G470" s="93" t="s">
        <v>1068</v>
      </c>
      <c r="H470" s="93" t="s">
        <v>556</v>
      </c>
      <c r="K470" t="s">
        <v>2097</v>
      </c>
    </row>
    <row r="471" spans="1:11" x14ac:dyDescent="0.35">
      <c r="A471" s="93" t="s">
        <v>763</v>
      </c>
      <c r="B471" s="93"/>
      <c r="C471" s="88"/>
      <c r="D471" s="89"/>
      <c r="G471" s="93" t="s">
        <v>372</v>
      </c>
      <c r="H471" s="93" t="s">
        <v>949</v>
      </c>
      <c r="K471" t="s">
        <v>2098</v>
      </c>
    </row>
    <row r="472" spans="1:11" x14ac:dyDescent="0.35">
      <c r="A472" s="93" t="s">
        <v>764</v>
      </c>
      <c r="B472" s="93" t="s">
        <v>1321</v>
      </c>
      <c r="C472" s="88" t="s">
        <v>1779</v>
      </c>
      <c r="D472" s="89"/>
      <c r="G472" s="93" t="s">
        <v>978</v>
      </c>
      <c r="H472" s="93" t="s">
        <v>7</v>
      </c>
      <c r="K472" t="s">
        <v>2099</v>
      </c>
    </row>
    <row r="473" spans="1:11" x14ac:dyDescent="0.35">
      <c r="A473" s="93" t="s">
        <v>765</v>
      </c>
      <c r="B473" s="93" t="s">
        <v>1322</v>
      </c>
      <c r="C473" s="88" t="s">
        <v>1780</v>
      </c>
      <c r="D473" s="89"/>
      <c r="G473" s="93" t="s">
        <v>1229</v>
      </c>
      <c r="H473" s="93" t="s">
        <v>321</v>
      </c>
      <c r="K473" t="s">
        <v>2100</v>
      </c>
    </row>
    <row r="474" spans="1:11" x14ac:dyDescent="0.35">
      <c r="A474" s="93" t="s">
        <v>766</v>
      </c>
      <c r="B474" s="93" t="s">
        <v>1323</v>
      </c>
      <c r="C474" s="88" t="s">
        <v>1781</v>
      </c>
      <c r="D474" s="89"/>
      <c r="G474" s="93" t="s">
        <v>1188</v>
      </c>
      <c r="H474" s="93" t="s">
        <v>314</v>
      </c>
      <c r="K474" t="s">
        <v>2101</v>
      </c>
    </row>
    <row r="475" spans="1:11" x14ac:dyDescent="0.35">
      <c r="A475" s="93" t="s">
        <v>767</v>
      </c>
      <c r="B475" s="93"/>
      <c r="C475" s="88"/>
      <c r="D475" s="89"/>
      <c r="G475" s="93" t="s">
        <v>1349</v>
      </c>
      <c r="H475" s="93" t="s">
        <v>796</v>
      </c>
      <c r="K475" t="s">
        <v>2102</v>
      </c>
    </row>
    <row r="476" spans="1:11" x14ac:dyDescent="0.35">
      <c r="A476" s="93" t="s">
        <v>768</v>
      </c>
      <c r="B476" s="93"/>
      <c r="C476" s="88"/>
      <c r="D476" s="89"/>
      <c r="G476" s="93" t="s">
        <v>1276</v>
      </c>
      <c r="H476" s="93" t="s">
        <v>706</v>
      </c>
      <c r="K476" t="s">
        <v>2103</v>
      </c>
    </row>
    <row r="477" spans="1:11" x14ac:dyDescent="0.35">
      <c r="A477" s="93" t="s">
        <v>362</v>
      </c>
      <c r="B477" s="93" t="s">
        <v>1324</v>
      </c>
      <c r="C477" s="88" t="s">
        <v>1782</v>
      </c>
      <c r="D477" s="89"/>
      <c r="G477" s="93" t="s">
        <v>1017</v>
      </c>
      <c r="H477" s="93" t="s">
        <v>34</v>
      </c>
    </row>
    <row r="478" spans="1:11" x14ac:dyDescent="0.35">
      <c r="A478" s="93" t="s">
        <v>769</v>
      </c>
      <c r="B478" s="93" t="s">
        <v>1325</v>
      </c>
      <c r="C478" s="88" t="s">
        <v>1783</v>
      </c>
      <c r="D478" s="89"/>
      <c r="G478" s="93" t="s">
        <v>1335</v>
      </c>
      <c r="H478" s="93" t="s">
        <v>780</v>
      </c>
    </row>
    <row r="479" spans="1:11" x14ac:dyDescent="0.35">
      <c r="A479" s="93" t="s">
        <v>236</v>
      </c>
      <c r="B479" s="93" t="s">
        <v>1326</v>
      </c>
      <c r="C479" s="88" t="s">
        <v>1326</v>
      </c>
      <c r="D479" s="89"/>
      <c r="G479" s="93" t="s">
        <v>1345</v>
      </c>
      <c r="H479" s="93" t="s">
        <v>242</v>
      </c>
      <c r="K479" t="s">
        <v>2104</v>
      </c>
    </row>
    <row r="480" spans="1:11" x14ac:dyDescent="0.35">
      <c r="A480" s="93" t="s">
        <v>770</v>
      </c>
      <c r="B480" s="93" t="s">
        <v>1327</v>
      </c>
      <c r="C480" s="88" t="s">
        <v>1784</v>
      </c>
      <c r="D480" s="89" t="s">
        <v>1571</v>
      </c>
      <c r="G480" s="93" t="s">
        <v>1331</v>
      </c>
      <c r="H480" s="93" t="s">
        <v>775</v>
      </c>
      <c r="K480" t="s">
        <v>2105</v>
      </c>
    </row>
    <row r="481" spans="1:11" x14ac:dyDescent="0.35">
      <c r="A481" s="93" t="s">
        <v>771</v>
      </c>
      <c r="B481" s="93" t="s">
        <v>1328</v>
      </c>
      <c r="C481" s="88" t="s">
        <v>1328</v>
      </c>
      <c r="D481" s="89"/>
      <c r="G481" s="93" t="s">
        <v>1277</v>
      </c>
      <c r="H481" s="93" t="s">
        <v>707</v>
      </c>
      <c r="K481" t="s">
        <v>2106</v>
      </c>
    </row>
    <row r="482" spans="1:11" x14ac:dyDescent="0.35">
      <c r="A482" s="93" t="s">
        <v>772</v>
      </c>
      <c r="B482" s="93"/>
      <c r="C482" s="88"/>
      <c r="D482" s="89"/>
      <c r="G482" s="93" t="s">
        <v>1257</v>
      </c>
      <c r="H482" s="93" t="s">
        <v>215</v>
      </c>
      <c r="K482" t="s">
        <v>2107</v>
      </c>
    </row>
    <row r="483" spans="1:11" x14ac:dyDescent="0.35">
      <c r="A483" s="93" t="s">
        <v>773</v>
      </c>
      <c r="B483" s="93" t="s">
        <v>1329</v>
      </c>
      <c r="C483" s="88" t="s">
        <v>1329</v>
      </c>
      <c r="D483" s="89"/>
      <c r="G483" s="93" t="s">
        <v>1221</v>
      </c>
      <c r="H483" s="93" t="s">
        <v>664</v>
      </c>
      <c r="K483" t="s">
        <v>2108</v>
      </c>
    </row>
    <row r="484" spans="1:11" x14ac:dyDescent="0.35">
      <c r="A484" s="93" t="s">
        <v>774</v>
      </c>
      <c r="B484" s="93" t="s">
        <v>1330</v>
      </c>
      <c r="C484" s="88" t="s">
        <v>1330</v>
      </c>
      <c r="D484" s="89" t="s">
        <v>1571</v>
      </c>
      <c r="G484" s="93" t="s">
        <v>1144</v>
      </c>
      <c r="H484" s="93" t="s">
        <v>114</v>
      </c>
      <c r="K484" t="s">
        <v>2109</v>
      </c>
    </row>
    <row r="485" spans="1:11" x14ac:dyDescent="0.35">
      <c r="A485" s="93" t="s">
        <v>775</v>
      </c>
      <c r="B485" s="93" t="s">
        <v>1331</v>
      </c>
      <c r="C485" s="88" t="s">
        <v>1331</v>
      </c>
      <c r="D485" s="89"/>
      <c r="G485" s="93" t="s">
        <v>1018</v>
      </c>
      <c r="H485" s="93" t="s">
        <v>503</v>
      </c>
      <c r="K485" t="s">
        <v>2110</v>
      </c>
    </row>
    <row r="486" spans="1:11" x14ac:dyDescent="0.35">
      <c r="A486" s="93" t="s">
        <v>776</v>
      </c>
      <c r="B486" s="93" t="s">
        <v>1332</v>
      </c>
      <c r="C486" s="88" t="s">
        <v>1332</v>
      </c>
      <c r="D486" s="89"/>
      <c r="G486" s="93" t="s">
        <v>1380</v>
      </c>
      <c r="H486" s="93" t="s">
        <v>827</v>
      </c>
      <c r="K486" t="s">
        <v>2111</v>
      </c>
    </row>
    <row r="487" spans="1:11" x14ac:dyDescent="0.35">
      <c r="A487" s="93" t="s">
        <v>777</v>
      </c>
      <c r="B487" s="93"/>
      <c r="C487" s="88"/>
      <c r="D487" s="89"/>
      <c r="G487" s="93" t="s">
        <v>999</v>
      </c>
      <c r="H487" s="93" t="s">
        <v>491</v>
      </c>
      <c r="K487" t="s">
        <v>2112</v>
      </c>
    </row>
    <row r="488" spans="1:11" x14ac:dyDescent="0.35">
      <c r="A488" s="93" t="s">
        <v>778</v>
      </c>
      <c r="B488" s="93" t="s">
        <v>1333</v>
      </c>
      <c r="C488" s="88" t="s">
        <v>1333</v>
      </c>
      <c r="D488" s="89"/>
      <c r="G488" s="93" t="s">
        <v>1352</v>
      </c>
      <c r="H488" s="93" t="s">
        <v>248</v>
      </c>
      <c r="K488" t="s">
        <v>2113</v>
      </c>
    </row>
    <row r="489" spans="1:11" x14ac:dyDescent="0.35">
      <c r="A489" s="93" t="s">
        <v>779</v>
      </c>
      <c r="B489" s="93"/>
      <c r="C489" s="88"/>
      <c r="D489" s="89"/>
      <c r="G489" s="93" t="s">
        <v>1341</v>
      </c>
      <c r="H489" s="93" t="s">
        <v>788</v>
      </c>
      <c r="K489" t="s">
        <v>2114</v>
      </c>
    </row>
    <row r="490" spans="1:11" x14ac:dyDescent="0.35">
      <c r="A490" s="93" t="s">
        <v>302</v>
      </c>
      <c r="B490" s="93" t="s">
        <v>1334</v>
      </c>
      <c r="C490" s="88" t="s">
        <v>1334</v>
      </c>
      <c r="D490" s="89" t="s">
        <v>1571</v>
      </c>
      <c r="G490" s="93" t="s">
        <v>1254</v>
      </c>
      <c r="H490" s="93" t="s">
        <v>210</v>
      </c>
      <c r="K490" t="s">
        <v>2115</v>
      </c>
    </row>
    <row r="491" spans="1:11" x14ac:dyDescent="0.35">
      <c r="A491" s="93" t="s">
        <v>780</v>
      </c>
      <c r="B491" s="93" t="s">
        <v>1335</v>
      </c>
      <c r="C491" s="88" t="s">
        <v>1335</v>
      </c>
      <c r="D491" s="89"/>
      <c r="G491" s="93" t="s">
        <v>1189</v>
      </c>
      <c r="H491" s="93" t="s">
        <v>157</v>
      </c>
      <c r="K491" t="s">
        <v>2116</v>
      </c>
    </row>
    <row r="492" spans="1:11" x14ac:dyDescent="0.35">
      <c r="A492" s="93" t="s">
        <v>781</v>
      </c>
      <c r="B492" s="93" t="s">
        <v>1336</v>
      </c>
      <c r="C492" s="88" t="s">
        <v>1336</v>
      </c>
      <c r="D492" s="89"/>
      <c r="G492" s="93" t="s">
        <v>1000</v>
      </c>
      <c r="H492" s="93" t="s">
        <v>492</v>
      </c>
      <c r="K492" t="s">
        <v>2117</v>
      </c>
    </row>
    <row r="493" spans="1:11" x14ac:dyDescent="0.35">
      <c r="A493" s="93" t="s">
        <v>782</v>
      </c>
      <c r="B493" s="93"/>
      <c r="C493" s="88"/>
      <c r="D493" s="89"/>
      <c r="G493" s="93" t="s">
        <v>1451</v>
      </c>
      <c r="H493" s="93" t="s">
        <v>902</v>
      </c>
      <c r="K493" t="s">
        <v>2118</v>
      </c>
    </row>
    <row r="494" spans="1:11" x14ac:dyDescent="0.35">
      <c r="A494" s="93" t="s">
        <v>783</v>
      </c>
      <c r="B494" s="93" t="s">
        <v>1337</v>
      </c>
      <c r="C494" s="88" t="s">
        <v>1337</v>
      </c>
      <c r="D494" s="89"/>
      <c r="G494" s="93" t="s">
        <v>994</v>
      </c>
      <c r="H494" s="93" t="s">
        <v>484</v>
      </c>
      <c r="K494" t="s">
        <v>2119</v>
      </c>
    </row>
    <row r="495" spans="1:11" x14ac:dyDescent="0.35">
      <c r="A495" s="93" t="s">
        <v>784</v>
      </c>
      <c r="B495" s="93" t="s">
        <v>1338</v>
      </c>
      <c r="C495" s="88" t="s">
        <v>1785</v>
      </c>
      <c r="D495" s="89"/>
      <c r="G495" s="93" t="s">
        <v>1061</v>
      </c>
      <c r="H495" s="93" t="s">
        <v>546</v>
      </c>
      <c r="K495" t="s">
        <v>2120</v>
      </c>
    </row>
    <row r="496" spans="1:11" x14ac:dyDescent="0.35">
      <c r="A496" s="93" t="s">
        <v>785</v>
      </c>
      <c r="B496" s="93" t="s">
        <v>1339</v>
      </c>
      <c r="C496" s="88" t="s">
        <v>1339</v>
      </c>
      <c r="D496" s="89"/>
      <c r="G496" s="93" t="s">
        <v>1100</v>
      </c>
      <c r="H496" s="93" t="s">
        <v>579</v>
      </c>
      <c r="K496" t="s">
        <v>2121</v>
      </c>
    </row>
    <row r="497" spans="1:11" x14ac:dyDescent="0.35">
      <c r="A497" s="93" t="s">
        <v>786</v>
      </c>
      <c r="B497" s="93"/>
      <c r="C497" s="88"/>
      <c r="D497" s="89"/>
      <c r="G497" s="93" t="s">
        <v>1231</v>
      </c>
      <c r="H497" s="93" t="s">
        <v>322</v>
      </c>
      <c r="K497" t="s">
        <v>2122</v>
      </c>
    </row>
    <row r="498" spans="1:11" x14ac:dyDescent="0.35">
      <c r="A498" s="93" t="s">
        <v>787</v>
      </c>
      <c r="B498" s="93" t="s">
        <v>1340</v>
      </c>
      <c r="C498" s="88" t="s">
        <v>1786</v>
      </c>
      <c r="D498" s="89"/>
      <c r="G498" s="93" t="s">
        <v>1222</v>
      </c>
      <c r="H498" s="93" t="s">
        <v>665</v>
      </c>
      <c r="K498" t="s">
        <v>2123</v>
      </c>
    </row>
    <row r="499" spans="1:11" x14ac:dyDescent="0.35">
      <c r="A499" s="93" t="s">
        <v>788</v>
      </c>
      <c r="B499" s="93" t="s">
        <v>1341</v>
      </c>
      <c r="C499" s="88" t="s">
        <v>1787</v>
      </c>
      <c r="D499" s="89"/>
      <c r="G499" s="93" t="s">
        <v>1019</v>
      </c>
      <c r="H499" s="93" t="s">
        <v>504</v>
      </c>
      <c r="K499" t="s">
        <v>2124</v>
      </c>
    </row>
    <row r="500" spans="1:11" x14ac:dyDescent="0.35">
      <c r="A500" s="93" t="s">
        <v>789</v>
      </c>
      <c r="B500" s="93"/>
      <c r="C500" s="88"/>
      <c r="D500" s="89"/>
      <c r="G500" s="93" t="s">
        <v>1250</v>
      </c>
      <c r="H500" s="93" t="s">
        <v>688</v>
      </c>
      <c r="K500" t="s">
        <v>2125</v>
      </c>
    </row>
    <row r="501" spans="1:11" x14ac:dyDescent="0.35">
      <c r="A501" s="93" t="s">
        <v>790</v>
      </c>
      <c r="B501" s="93"/>
      <c r="C501" s="88"/>
      <c r="D501" s="89"/>
      <c r="G501" s="93" t="s">
        <v>1190</v>
      </c>
      <c r="H501" s="93" t="s">
        <v>642</v>
      </c>
      <c r="K501" t="s">
        <v>2126</v>
      </c>
    </row>
    <row r="502" spans="1:11" x14ac:dyDescent="0.35">
      <c r="A502" s="93" t="s">
        <v>240</v>
      </c>
      <c r="B502" s="93" t="s">
        <v>1342</v>
      </c>
      <c r="C502" s="88" t="s">
        <v>1788</v>
      </c>
      <c r="D502" s="89"/>
      <c r="G502" s="93" t="s">
        <v>1024</v>
      </c>
      <c r="H502" s="93" t="s">
        <v>508</v>
      </c>
      <c r="K502" t="s">
        <v>2127</v>
      </c>
    </row>
    <row r="503" spans="1:11" x14ac:dyDescent="0.35">
      <c r="A503" s="93" t="s">
        <v>791</v>
      </c>
      <c r="B503" s="93"/>
      <c r="C503" s="88"/>
      <c r="D503" s="89"/>
      <c r="G503" s="93" t="s">
        <v>1191</v>
      </c>
      <c r="H503" s="93" t="s">
        <v>158</v>
      </c>
      <c r="K503" t="s">
        <v>2128</v>
      </c>
    </row>
    <row r="504" spans="1:11" x14ac:dyDescent="0.35">
      <c r="A504" s="93" t="s">
        <v>792</v>
      </c>
      <c r="B504" s="93" t="s">
        <v>1343</v>
      </c>
      <c r="C504" s="88" t="s">
        <v>1789</v>
      </c>
      <c r="D504" s="89"/>
      <c r="G504" s="93" t="s">
        <v>1046</v>
      </c>
      <c r="H504" s="93" t="s">
        <v>531</v>
      </c>
      <c r="K504" t="s">
        <v>2129</v>
      </c>
    </row>
    <row r="505" spans="1:11" x14ac:dyDescent="0.35">
      <c r="A505" s="93" t="s">
        <v>793</v>
      </c>
      <c r="B505" s="93"/>
      <c r="C505" s="88"/>
      <c r="D505" s="89"/>
      <c r="G505" s="93" t="s">
        <v>1047</v>
      </c>
      <c r="H505" s="93" t="s">
        <v>532</v>
      </c>
      <c r="K505" t="s">
        <v>2130</v>
      </c>
    </row>
    <row r="506" spans="1:11" ht="29" x14ac:dyDescent="0.35">
      <c r="A506" s="93" t="s">
        <v>328</v>
      </c>
      <c r="B506" s="93" t="s">
        <v>1344</v>
      </c>
      <c r="C506" s="88" t="s">
        <v>1344</v>
      </c>
      <c r="D506" s="89" t="s">
        <v>1571</v>
      </c>
      <c r="G506" s="93" t="s">
        <v>1048</v>
      </c>
      <c r="H506" s="93" t="s">
        <v>533</v>
      </c>
      <c r="K506" t="s">
        <v>2131</v>
      </c>
    </row>
    <row r="507" spans="1:11" x14ac:dyDescent="0.35">
      <c r="A507" s="93" t="s">
        <v>242</v>
      </c>
      <c r="B507" s="93" t="s">
        <v>1345</v>
      </c>
      <c r="C507" s="88" t="s">
        <v>1345</v>
      </c>
      <c r="D507" s="89" t="s">
        <v>1571</v>
      </c>
      <c r="G507" s="93" t="s">
        <v>1049</v>
      </c>
      <c r="H507" s="93" t="s">
        <v>534</v>
      </c>
      <c r="K507" t="s">
        <v>2132</v>
      </c>
    </row>
    <row r="508" spans="1:11" x14ac:dyDescent="0.35">
      <c r="A508" s="93" t="s">
        <v>794</v>
      </c>
      <c r="B508" s="93" t="s">
        <v>1346</v>
      </c>
      <c r="C508" s="88" t="s">
        <v>1346</v>
      </c>
      <c r="D508" s="89"/>
      <c r="G508" s="93" t="s">
        <v>1056</v>
      </c>
      <c r="H508" s="93" t="s">
        <v>341</v>
      </c>
    </row>
    <row r="509" spans="1:11" x14ac:dyDescent="0.35">
      <c r="A509" s="93" t="s">
        <v>795</v>
      </c>
      <c r="B509" s="93"/>
      <c r="C509" s="88"/>
      <c r="D509" s="89"/>
      <c r="G509" s="93" t="s">
        <v>1050</v>
      </c>
      <c r="H509" s="93" t="s">
        <v>535</v>
      </c>
    </row>
    <row r="510" spans="1:11" x14ac:dyDescent="0.35">
      <c r="A510" s="93" t="s">
        <v>244</v>
      </c>
      <c r="B510" s="93" t="s">
        <v>1347</v>
      </c>
      <c r="C510" s="88" t="s">
        <v>1347</v>
      </c>
      <c r="D510" s="89"/>
      <c r="G510" s="93" t="s">
        <v>1040</v>
      </c>
      <c r="H510" s="93" t="s">
        <v>525</v>
      </c>
      <c r="K510" t="s">
        <v>2133</v>
      </c>
    </row>
    <row r="511" spans="1:11" x14ac:dyDescent="0.35">
      <c r="A511" s="93" t="s">
        <v>363</v>
      </c>
      <c r="B511" s="93" t="s">
        <v>1348</v>
      </c>
      <c r="C511" s="88" t="s">
        <v>1790</v>
      </c>
      <c r="D511" s="89"/>
      <c r="G511" s="93" t="s">
        <v>1051</v>
      </c>
      <c r="H511" s="93" t="s">
        <v>536</v>
      </c>
      <c r="K511" t="s">
        <v>2134</v>
      </c>
    </row>
    <row r="512" spans="1:11" x14ac:dyDescent="0.35">
      <c r="A512" s="93" t="s">
        <v>796</v>
      </c>
      <c r="B512" s="93" t="s">
        <v>1349</v>
      </c>
      <c r="C512" s="88" t="s">
        <v>1349</v>
      </c>
      <c r="D512" s="89"/>
      <c r="G512" s="93" t="s">
        <v>1245</v>
      </c>
      <c r="H512" s="93" t="s">
        <v>199</v>
      </c>
      <c r="K512" t="s">
        <v>2135</v>
      </c>
    </row>
    <row r="513" spans="1:11" x14ac:dyDescent="0.35">
      <c r="A513" s="93" t="s">
        <v>797</v>
      </c>
      <c r="B513" s="93"/>
      <c r="C513" s="88"/>
      <c r="D513" s="89"/>
      <c r="G513" s="93" t="s">
        <v>1027</v>
      </c>
      <c r="H513" s="93" t="s">
        <v>510</v>
      </c>
      <c r="K513" t="s">
        <v>2136</v>
      </c>
    </row>
    <row r="514" spans="1:11" x14ac:dyDescent="0.35">
      <c r="A514" s="93" t="s">
        <v>364</v>
      </c>
      <c r="B514" s="93" t="s">
        <v>1350</v>
      </c>
      <c r="C514" s="88" t="s">
        <v>1791</v>
      </c>
      <c r="D514" s="89"/>
      <c r="G514" s="93" t="s">
        <v>1119</v>
      </c>
      <c r="H514" s="93" t="s">
        <v>90</v>
      </c>
      <c r="K514" t="s">
        <v>2137</v>
      </c>
    </row>
    <row r="515" spans="1:11" x14ac:dyDescent="0.35">
      <c r="A515" s="93" t="s">
        <v>246</v>
      </c>
      <c r="B515" s="93" t="s">
        <v>1351</v>
      </c>
      <c r="C515" s="88" t="s">
        <v>1792</v>
      </c>
      <c r="D515" s="89"/>
      <c r="G515" s="93" t="s">
        <v>1020</v>
      </c>
      <c r="H515" s="93" t="s">
        <v>505</v>
      </c>
      <c r="K515" t="s">
        <v>2138</v>
      </c>
    </row>
    <row r="516" spans="1:11" x14ac:dyDescent="0.35">
      <c r="A516" s="93" t="s">
        <v>248</v>
      </c>
      <c r="B516" s="93" t="s">
        <v>1352</v>
      </c>
      <c r="C516" s="88" t="s">
        <v>1793</v>
      </c>
      <c r="D516" s="89" t="s">
        <v>1571</v>
      </c>
      <c r="G516" s="93" t="s">
        <v>1332</v>
      </c>
      <c r="H516" s="93" t="s">
        <v>776</v>
      </c>
      <c r="K516" t="s">
        <v>2139</v>
      </c>
    </row>
    <row r="517" spans="1:11" x14ac:dyDescent="0.35">
      <c r="A517" s="93" t="s">
        <v>798</v>
      </c>
      <c r="B517" s="93" t="s">
        <v>1353</v>
      </c>
      <c r="C517" s="88" t="s">
        <v>1353</v>
      </c>
      <c r="D517" s="89"/>
      <c r="G517" s="93" t="s">
        <v>1192</v>
      </c>
      <c r="H517" s="93" t="s">
        <v>354</v>
      </c>
      <c r="K517" t="s">
        <v>2140</v>
      </c>
    </row>
    <row r="518" spans="1:11" x14ac:dyDescent="0.35">
      <c r="A518" s="93" t="s">
        <v>799</v>
      </c>
      <c r="B518" s="93"/>
      <c r="C518" s="88"/>
      <c r="D518" s="89"/>
      <c r="G518" s="93" t="s">
        <v>1442</v>
      </c>
      <c r="H518" s="93" t="s">
        <v>892</v>
      </c>
      <c r="K518" t="s">
        <v>2141</v>
      </c>
    </row>
    <row r="519" spans="1:11" x14ac:dyDescent="0.35">
      <c r="A519" s="93" t="s">
        <v>800</v>
      </c>
      <c r="B519" s="93"/>
      <c r="C519" s="88"/>
      <c r="D519" s="89"/>
      <c r="G519" s="93" t="s">
        <v>1021</v>
      </c>
      <c r="H519" s="93" t="s">
        <v>36</v>
      </c>
      <c r="K519" t="s">
        <v>2142</v>
      </c>
    </row>
    <row r="520" spans="1:11" x14ac:dyDescent="0.35">
      <c r="A520" s="93" t="s">
        <v>365</v>
      </c>
      <c r="B520" s="93" t="s">
        <v>1354</v>
      </c>
      <c r="C520" s="88" t="s">
        <v>1794</v>
      </c>
      <c r="D520" s="89"/>
      <c r="G520" s="93" t="s">
        <v>1193</v>
      </c>
      <c r="H520" s="93" t="s">
        <v>159</v>
      </c>
      <c r="K520" t="s">
        <v>2143</v>
      </c>
    </row>
    <row r="521" spans="1:11" x14ac:dyDescent="0.35">
      <c r="A521" s="93" t="s">
        <v>801</v>
      </c>
      <c r="B521" s="93" t="s">
        <v>1355</v>
      </c>
      <c r="C521" s="88" t="s">
        <v>1795</v>
      </c>
      <c r="D521" s="89"/>
      <c r="G521" s="93" t="s">
        <v>1121</v>
      </c>
      <c r="H521" s="93" t="s">
        <v>593</v>
      </c>
      <c r="K521" t="s">
        <v>2144</v>
      </c>
    </row>
    <row r="522" spans="1:11" x14ac:dyDescent="0.35">
      <c r="A522" s="93" t="s">
        <v>802</v>
      </c>
      <c r="B522" s="93"/>
      <c r="C522" s="88"/>
      <c r="D522" s="89"/>
      <c r="G522" s="93" t="s">
        <v>1131</v>
      </c>
      <c r="H522" s="93" t="s">
        <v>599</v>
      </c>
      <c r="K522" t="s">
        <v>2145</v>
      </c>
    </row>
    <row r="523" spans="1:11" x14ac:dyDescent="0.35">
      <c r="A523" s="93" t="s">
        <v>803</v>
      </c>
      <c r="B523" s="93" t="s">
        <v>1356</v>
      </c>
      <c r="C523" s="88" t="s">
        <v>1796</v>
      </c>
      <c r="D523" s="89"/>
      <c r="G523" s="93" t="s">
        <v>1052</v>
      </c>
      <c r="H523" s="93" t="s">
        <v>537</v>
      </c>
      <c r="K523" t="s">
        <v>2146</v>
      </c>
    </row>
    <row r="524" spans="1:11" x14ac:dyDescent="0.35">
      <c r="A524" s="93" t="s">
        <v>804</v>
      </c>
      <c r="B524" s="93" t="s">
        <v>1357</v>
      </c>
      <c r="C524" s="88" t="s">
        <v>1797</v>
      </c>
      <c r="D524" s="89"/>
      <c r="G524" s="93" t="s">
        <v>1306</v>
      </c>
      <c r="H524" s="93" t="s">
        <v>743</v>
      </c>
      <c r="K524" t="s">
        <v>2147</v>
      </c>
    </row>
    <row r="525" spans="1:11" x14ac:dyDescent="0.35">
      <c r="A525" s="93" t="s">
        <v>805</v>
      </c>
      <c r="B525" s="93" t="s">
        <v>1358</v>
      </c>
      <c r="C525" s="88" t="s">
        <v>1798</v>
      </c>
      <c r="D525" s="89"/>
      <c r="G525" s="93" t="s">
        <v>1498</v>
      </c>
      <c r="H525" s="93" t="s">
        <v>972</v>
      </c>
      <c r="K525" t="s">
        <v>2148</v>
      </c>
    </row>
    <row r="526" spans="1:11" x14ac:dyDescent="0.35">
      <c r="A526" s="93" t="s">
        <v>806</v>
      </c>
      <c r="B526" s="93" t="s">
        <v>1359</v>
      </c>
      <c r="C526" s="88" t="s">
        <v>1799</v>
      </c>
      <c r="D526" s="89"/>
      <c r="G526" s="93" t="s">
        <v>1497</v>
      </c>
      <c r="H526" s="93" t="s">
        <v>971</v>
      </c>
      <c r="K526" t="s">
        <v>2149</v>
      </c>
    </row>
    <row r="527" spans="1:11" x14ac:dyDescent="0.35">
      <c r="A527" s="93" t="s">
        <v>807</v>
      </c>
      <c r="B527" s="93" t="s">
        <v>1360</v>
      </c>
      <c r="C527" s="88" t="s">
        <v>1800</v>
      </c>
      <c r="D527" s="89"/>
      <c r="G527" s="93" t="s">
        <v>1313</v>
      </c>
      <c r="H527" s="93" t="s">
        <v>750</v>
      </c>
      <c r="K527" t="s">
        <v>2150</v>
      </c>
    </row>
    <row r="528" spans="1:11" x14ac:dyDescent="0.35">
      <c r="A528" s="93" t="s">
        <v>808</v>
      </c>
      <c r="B528" s="93" t="s">
        <v>1361</v>
      </c>
      <c r="C528" s="88" t="s">
        <v>1801</v>
      </c>
      <c r="D528" s="89"/>
      <c r="G528" s="93" t="s">
        <v>1307</v>
      </c>
      <c r="H528" s="93" t="s">
        <v>744</v>
      </c>
      <c r="K528" t="s">
        <v>2151</v>
      </c>
    </row>
    <row r="529" spans="1:11" x14ac:dyDescent="0.35">
      <c r="A529" s="93" t="s">
        <v>809</v>
      </c>
      <c r="B529" s="93" t="s">
        <v>1362</v>
      </c>
      <c r="C529" s="88" t="s">
        <v>1802</v>
      </c>
      <c r="D529" s="89"/>
      <c r="G529" s="93" t="s">
        <v>1309</v>
      </c>
      <c r="H529" s="93" t="s">
        <v>746</v>
      </c>
      <c r="K529" t="s">
        <v>2152</v>
      </c>
    </row>
    <row r="530" spans="1:11" x14ac:dyDescent="0.35">
      <c r="A530" s="93" t="s">
        <v>810</v>
      </c>
      <c r="B530" s="93" t="s">
        <v>1363</v>
      </c>
      <c r="C530" s="88" t="s">
        <v>1803</v>
      </c>
      <c r="D530" s="89"/>
      <c r="G530" s="93" t="s">
        <v>1278</v>
      </c>
      <c r="H530" s="93" t="s">
        <v>229</v>
      </c>
      <c r="K530" t="s">
        <v>2153</v>
      </c>
    </row>
    <row r="531" spans="1:11" x14ac:dyDescent="0.35">
      <c r="A531" s="93" t="s">
        <v>811</v>
      </c>
      <c r="B531" s="93" t="s">
        <v>1364</v>
      </c>
      <c r="C531" s="88" t="s">
        <v>1804</v>
      </c>
      <c r="D531" s="89"/>
      <c r="G531" s="93" t="s">
        <v>995</v>
      </c>
      <c r="H531" s="93" t="s">
        <v>485</v>
      </c>
      <c r="K531" t="s">
        <v>2154</v>
      </c>
    </row>
    <row r="532" spans="1:11" x14ac:dyDescent="0.35">
      <c r="A532" s="93" t="s">
        <v>812</v>
      </c>
      <c r="B532" s="93" t="s">
        <v>1365</v>
      </c>
      <c r="C532" s="88" t="s">
        <v>1805</v>
      </c>
      <c r="D532" s="89"/>
      <c r="G532" s="93" t="s">
        <v>1075</v>
      </c>
      <c r="H532" s="93" t="s">
        <v>308</v>
      </c>
      <c r="K532" t="s">
        <v>2155</v>
      </c>
    </row>
    <row r="533" spans="1:11" x14ac:dyDescent="0.35">
      <c r="A533" s="93" t="s">
        <v>813</v>
      </c>
      <c r="B533" s="93" t="s">
        <v>1366</v>
      </c>
      <c r="C533" s="88" t="s">
        <v>1806</v>
      </c>
      <c r="D533" s="89"/>
      <c r="G533" s="93"/>
      <c r="H533" s="93" t="s">
        <v>468</v>
      </c>
      <c r="K533" t="s">
        <v>2156</v>
      </c>
    </row>
    <row r="534" spans="1:11" x14ac:dyDescent="0.35">
      <c r="A534" s="93" t="s">
        <v>814</v>
      </c>
      <c r="B534" s="93" t="s">
        <v>1367</v>
      </c>
      <c r="C534" s="88" t="s">
        <v>1807</v>
      </c>
      <c r="D534" s="89"/>
      <c r="G534" s="93"/>
      <c r="H534" s="93" t="s">
        <v>469</v>
      </c>
      <c r="K534" t="s">
        <v>2157</v>
      </c>
    </row>
    <row r="535" spans="1:11" x14ac:dyDescent="0.35">
      <c r="A535" s="93" t="s">
        <v>815</v>
      </c>
      <c r="B535" s="93" t="s">
        <v>1368</v>
      </c>
      <c r="C535" s="88" t="s">
        <v>1808</v>
      </c>
      <c r="D535" s="89"/>
      <c r="G535" s="93"/>
      <c r="H535" s="93" t="s">
        <v>470</v>
      </c>
      <c r="K535" t="s">
        <v>2158</v>
      </c>
    </row>
    <row r="536" spans="1:11" x14ac:dyDescent="0.35">
      <c r="A536" s="93" t="s">
        <v>816</v>
      </c>
      <c r="B536" s="93" t="s">
        <v>1369</v>
      </c>
      <c r="C536" s="88" t="s">
        <v>1809</v>
      </c>
      <c r="D536" s="89"/>
      <c r="G536" s="93"/>
      <c r="H536" s="93" t="s">
        <v>472</v>
      </c>
      <c r="K536" t="s">
        <v>2159</v>
      </c>
    </row>
    <row r="537" spans="1:11" x14ac:dyDescent="0.35">
      <c r="A537" s="93" t="s">
        <v>817</v>
      </c>
      <c r="B537" s="93" t="s">
        <v>1370</v>
      </c>
      <c r="C537" s="88" t="s">
        <v>1810</v>
      </c>
      <c r="D537" s="89"/>
      <c r="G537" s="93"/>
      <c r="H537" s="93" t="s">
        <v>473</v>
      </c>
      <c r="K537" t="s">
        <v>2160</v>
      </c>
    </row>
    <row r="538" spans="1:11" x14ac:dyDescent="0.35">
      <c r="A538" s="93" t="s">
        <v>818</v>
      </c>
      <c r="B538" s="93" t="s">
        <v>1371</v>
      </c>
      <c r="C538" s="88" t="s">
        <v>1811</v>
      </c>
      <c r="D538" s="89"/>
      <c r="G538" s="93"/>
      <c r="H538" s="93" t="s">
        <v>477</v>
      </c>
      <c r="K538" t="s">
        <v>2161</v>
      </c>
    </row>
    <row r="539" spans="1:11" x14ac:dyDescent="0.35">
      <c r="A539" s="93" t="s">
        <v>819</v>
      </c>
      <c r="B539" s="93" t="s">
        <v>1372</v>
      </c>
      <c r="C539" s="88" t="s">
        <v>1812</v>
      </c>
      <c r="D539" s="89"/>
      <c r="G539" s="93"/>
      <c r="H539" s="93" t="s">
        <v>478</v>
      </c>
    </row>
    <row r="540" spans="1:11" x14ac:dyDescent="0.35">
      <c r="A540" s="93" t="s">
        <v>820</v>
      </c>
      <c r="B540" s="93" t="s">
        <v>1373</v>
      </c>
      <c r="C540" s="88" t="s">
        <v>1813</v>
      </c>
      <c r="D540" s="89"/>
      <c r="G540" s="93"/>
      <c r="H540" s="93" t="s">
        <v>480</v>
      </c>
    </row>
    <row r="541" spans="1:11" x14ac:dyDescent="0.35">
      <c r="A541" s="93" t="s">
        <v>821</v>
      </c>
      <c r="B541" s="93" t="s">
        <v>1374</v>
      </c>
      <c r="C541" s="88" t="s">
        <v>1814</v>
      </c>
      <c r="D541" s="89"/>
      <c r="G541" s="93"/>
      <c r="H541" s="93" t="s">
        <v>481</v>
      </c>
      <c r="K541" t="s">
        <v>2162</v>
      </c>
    </row>
    <row r="542" spans="1:11" x14ac:dyDescent="0.35">
      <c r="A542" s="93" t="s">
        <v>822</v>
      </c>
      <c r="B542" s="93" t="s">
        <v>1375</v>
      </c>
      <c r="C542" s="88" t="s">
        <v>1815</v>
      </c>
      <c r="D542" s="89"/>
      <c r="G542" s="93"/>
      <c r="H542" s="93" t="s">
        <v>486</v>
      </c>
      <c r="K542" t="s">
        <v>2163</v>
      </c>
    </row>
    <row r="543" spans="1:11" x14ac:dyDescent="0.35">
      <c r="A543" s="93" t="s">
        <v>823</v>
      </c>
      <c r="B543" s="93" t="s">
        <v>1376</v>
      </c>
      <c r="C543" s="88" t="s">
        <v>1816</v>
      </c>
      <c r="D543" s="89"/>
      <c r="G543" s="93"/>
      <c r="H543" s="93" t="s">
        <v>488</v>
      </c>
      <c r="K543" t="s">
        <v>2164</v>
      </c>
    </row>
    <row r="544" spans="1:11" x14ac:dyDescent="0.35">
      <c r="A544" s="93" t="s">
        <v>824</v>
      </c>
      <c r="B544" s="93" t="s">
        <v>1377</v>
      </c>
      <c r="C544" s="88" t="s">
        <v>1817</v>
      </c>
      <c r="D544" s="89"/>
      <c r="G544" s="93"/>
      <c r="H544" s="93" t="s">
        <v>489</v>
      </c>
      <c r="K544" t="s">
        <v>2165</v>
      </c>
    </row>
    <row r="545" spans="1:11" x14ac:dyDescent="0.35">
      <c r="A545" s="93" t="s">
        <v>825</v>
      </c>
      <c r="B545" s="93" t="s">
        <v>1378</v>
      </c>
      <c r="C545" s="88" t="s">
        <v>1818</v>
      </c>
      <c r="D545" s="89"/>
      <c r="G545" s="93"/>
      <c r="H545" s="93" t="s">
        <v>493</v>
      </c>
      <c r="K545" t="s">
        <v>2166</v>
      </c>
    </row>
    <row r="546" spans="1:11" x14ac:dyDescent="0.35">
      <c r="A546" s="93" t="s">
        <v>826</v>
      </c>
      <c r="B546" s="93" t="s">
        <v>1379</v>
      </c>
      <c r="C546" s="88" t="s">
        <v>1819</v>
      </c>
      <c r="D546" s="89"/>
      <c r="G546" s="93"/>
      <c r="H546" s="93" t="s">
        <v>495</v>
      </c>
      <c r="K546" t="s">
        <v>2167</v>
      </c>
    </row>
    <row r="547" spans="1:11" x14ac:dyDescent="0.35">
      <c r="A547" s="93" t="s">
        <v>827</v>
      </c>
      <c r="B547" s="93" t="s">
        <v>1380</v>
      </c>
      <c r="C547" s="88" t="s">
        <v>1820</v>
      </c>
      <c r="D547" s="89"/>
      <c r="G547" s="93"/>
      <c r="H547" s="93" t="s">
        <v>496</v>
      </c>
      <c r="K547" t="s">
        <v>2168</v>
      </c>
    </row>
    <row r="548" spans="1:11" x14ac:dyDescent="0.35">
      <c r="A548" s="93" t="s">
        <v>828</v>
      </c>
      <c r="B548" s="93" t="s">
        <v>1381</v>
      </c>
      <c r="C548" s="88" t="s">
        <v>1821</v>
      </c>
      <c r="D548" s="89"/>
      <c r="G548" s="93"/>
      <c r="H548" s="93" t="s">
        <v>506</v>
      </c>
      <c r="K548" t="s">
        <v>2169</v>
      </c>
    </row>
    <row r="549" spans="1:11" x14ac:dyDescent="0.35">
      <c r="A549" s="93" t="s">
        <v>829</v>
      </c>
      <c r="B549" s="93" t="s">
        <v>1382</v>
      </c>
      <c r="C549" s="88" t="s">
        <v>1822</v>
      </c>
      <c r="D549" s="89"/>
      <c r="G549" s="93"/>
      <c r="H549" s="93" t="s">
        <v>509</v>
      </c>
      <c r="K549" t="s">
        <v>2170</v>
      </c>
    </row>
    <row r="550" spans="1:11" x14ac:dyDescent="0.35">
      <c r="A550" s="93" t="s">
        <v>830</v>
      </c>
      <c r="B550" s="93" t="s">
        <v>1383</v>
      </c>
      <c r="C550" s="88" t="s">
        <v>1823</v>
      </c>
      <c r="D550" s="89"/>
      <c r="G550" s="93"/>
      <c r="H550" s="93" t="s">
        <v>512</v>
      </c>
      <c r="K550" t="s">
        <v>2171</v>
      </c>
    </row>
    <row r="551" spans="1:11" x14ac:dyDescent="0.35">
      <c r="A551" s="93" t="s">
        <v>831</v>
      </c>
      <c r="B551" s="93" t="s">
        <v>1384</v>
      </c>
      <c r="C551" s="88" t="s">
        <v>1824</v>
      </c>
      <c r="D551" s="89"/>
      <c r="G551" s="93"/>
      <c r="H551" s="93" t="s">
        <v>513</v>
      </c>
      <c r="K551" t="s">
        <v>2172</v>
      </c>
    </row>
    <row r="552" spans="1:11" x14ac:dyDescent="0.35">
      <c r="A552" s="93" t="s">
        <v>832</v>
      </c>
      <c r="B552" s="93" t="s">
        <v>1385</v>
      </c>
      <c r="C552" s="88" t="s">
        <v>1825</v>
      </c>
      <c r="D552" s="89"/>
      <c r="G552" s="93"/>
      <c r="H552" s="93" t="s">
        <v>515</v>
      </c>
      <c r="K552" t="s">
        <v>2173</v>
      </c>
    </row>
    <row r="553" spans="1:11" x14ac:dyDescent="0.35">
      <c r="A553" s="93" t="s">
        <v>833</v>
      </c>
      <c r="B553" s="93" t="s">
        <v>1386</v>
      </c>
      <c r="C553" s="88" t="s">
        <v>1826</v>
      </c>
      <c r="D553" s="89"/>
      <c r="G553" s="93"/>
      <c r="H553" s="93" t="s">
        <v>517</v>
      </c>
      <c r="K553" t="s">
        <v>2174</v>
      </c>
    </row>
    <row r="554" spans="1:11" x14ac:dyDescent="0.35">
      <c r="A554" s="93" t="s">
        <v>834</v>
      </c>
      <c r="B554" s="93" t="s">
        <v>1387</v>
      </c>
      <c r="C554" s="88" t="s">
        <v>1827</v>
      </c>
      <c r="D554" s="89"/>
      <c r="G554" s="93"/>
      <c r="H554" s="93" t="s">
        <v>518</v>
      </c>
      <c r="K554" t="s">
        <v>2175</v>
      </c>
    </row>
    <row r="555" spans="1:11" x14ac:dyDescent="0.35">
      <c r="A555" s="93" t="s">
        <v>835</v>
      </c>
      <c r="B555" s="93" t="s">
        <v>1388</v>
      </c>
      <c r="C555" s="88" t="s">
        <v>1828</v>
      </c>
      <c r="D555" s="89"/>
      <c r="G555" s="93"/>
      <c r="H555" s="93" t="s">
        <v>543</v>
      </c>
      <c r="K555" t="s">
        <v>2176</v>
      </c>
    </row>
    <row r="556" spans="1:11" x14ac:dyDescent="0.35">
      <c r="A556" s="93" t="s">
        <v>836</v>
      </c>
      <c r="B556" s="93"/>
      <c r="C556" s="88"/>
      <c r="D556" s="89"/>
      <c r="G556" s="93"/>
      <c r="H556" s="93" t="s">
        <v>551</v>
      </c>
      <c r="K556" t="s">
        <v>2177</v>
      </c>
    </row>
    <row r="557" spans="1:11" x14ac:dyDescent="0.35">
      <c r="A557" s="93" t="s">
        <v>837</v>
      </c>
      <c r="B557" s="93" t="s">
        <v>1389</v>
      </c>
      <c r="C557" s="88" t="s">
        <v>1829</v>
      </c>
      <c r="D557" s="89"/>
      <c r="G557" s="93"/>
      <c r="H557" s="93" t="s">
        <v>553</v>
      </c>
      <c r="K557" t="s">
        <v>2178</v>
      </c>
    </row>
    <row r="558" spans="1:11" x14ac:dyDescent="0.35">
      <c r="A558" s="93" t="s">
        <v>838</v>
      </c>
      <c r="B558" s="93" t="s">
        <v>1390</v>
      </c>
      <c r="C558" s="88" t="s">
        <v>1830</v>
      </c>
      <c r="D558" s="89"/>
      <c r="G558" s="93"/>
      <c r="H558" s="93" t="s">
        <v>554</v>
      </c>
      <c r="K558" t="s">
        <v>2179</v>
      </c>
    </row>
    <row r="559" spans="1:11" x14ac:dyDescent="0.35">
      <c r="A559" s="93" t="s">
        <v>839</v>
      </c>
      <c r="B559" s="93" t="s">
        <v>1391</v>
      </c>
      <c r="C559" s="88" t="s">
        <v>1831</v>
      </c>
      <c r="D559" s="89"/>
      <c r="G559" s="93"/>
      <c r="H559" s="93" t="s">
        <v>557</v>
      </c>
      <c r="K559" t="s">
        <v>2180</v>
      </c>
    </row>
    <row r="560" spans="1:11" x14ac:dyDescent="0.35">
      <c r="A560" s="93" t="s">
        <v>840</v>
      </c>
      <c r="B560" s="93" t="s">
        <v>1392</v>
      </c>
      <c r="C560" s="88" t="s">
        <v>1832</v>
      </c>
      <c r="D560" s="89"/>
      <c r="G560" s="93"/>
      <c r="H560" s="93" t="s">
        <v>558</v>
      </c>
      <c r="K560" t="s">
        <v>2181</v>
      </c>
    </row>
    <row r="561" spans="1:11" x14ac:dyDescent="0.35">
      <c r="A561" s="93" t="s">
        <v>841</v>
      </c>
      <c r="B561" s="93" t="s">
        <v>1393</v>
      </c>
      <c r="C561" s="88" t="s">
        <v>1833</v>
      </c>
      <c r="D561" s="89"/>
      <c r="G561" s="93"/>
      <c r="H561" s="93" t="s">
        <v>559</v>
      </c>
      <c r="K561" t="s">
        <v>2182</v>
      </c>
    </row>
    <row r="562" spans="1:11" x14ac:dyDescent="0.35">
      <c r="A562" s="93" t="s">
        <v>842</v>
      </c>
      <c r="B562" s="93" t="s">
        <v>1394</v>
      </c>
      <c r="C562" s="88" t="s">
        <v>1394</v>
      </c>
      <c r="D562" s="89"/>
      <c r="G562" s="93"/>
      <c r="H562" s="93" t="s">
        <v>560</v>
      </c>
      <c r="K562" t="s">
        <v>2183</v>
      </c>
    </row>
    <row r="563" spans="1:11" x14ac:dyDescent="0.35">
      <c r="A563" s="93" t="s">
        <v>843</v>
      </c>
      <c r="B563" s="93" t="s">
        <v>1395</v>
      </c>
      <c r="C563" s="88" t="s">
        <v>1834</v>
      </c>
      <c r="D563" s="89"/>
      <c r="G563" s="93"/>
      <c r="H563" s="93" t="s">
        <v>565</v>
      </c>
      <c r="K563" t="s">
        <v>2184</v>
      </c>
    </row>
    <row r="564" spans="1:11" x14ac:dyDescent="0.35">
      <c r="A564" s="93" t="s">
        <v>844</v>
      </c>
      <c r="B564" s="93"/>
      <c r="C564" s="88"/>
      <c r="D564" s="89"/>
      <c r="G564" s="93"/>
      <c r="H564" s="93" t="s">
        <v>572</v>
      </c>
      <c r="K564" t="s">
        <v>2185</v>
      </c>
    </row>
    <row r="565" spans="1:11" x14ac:dyDescent="0.35">
      <c r="A565" s="93" t="s">
        <v>845</v>
      </c>
      <c r="B565" s="93" t="s">
        <v>1396</v>
      </c>
      <c r="C565" s="88" t="s">
        <v>1396</v>
      </c>
      <c r="D565" s="89" t="s">
        <v>1571</v>
      </c>
      <c r="G565" s="93"/>
      <c r="H565" s="93" t="s">
        <v>574</v>
      </c>
      <c r="K565" t="s">
        <v>2186</v>
      </c>
    </row>
    <row r="566" spans="1:11" x14ac:dyDescent="0.35">
      <c r="A566" s="93" t="s">
        <v>846</v>
      </c>
      <c r="B566" s="93" t="s">
        <v>1397</v>
      </c>
      <c r="C566" s="88" t="s">
        <v>1835</v>
      </c>
      <c r="D566" s="89"/>
      <c r="G566" s="93"/>
      <c r="H566" s="93" t="s">
        <v>576</v>
      </c>
      <c r="K566" t="s">
        <v>2187</v>
      </c>
    </row>
    <row r="567" spans="1:11" x14ac:dyDescent="0.35">
      <c r="A567" s="93" t="s">
        <v>250</v>
      </c>
      <c r="B567" s="93" t="s">
        <v>1398</v>
      </c>
      <c r="C567" s="88" t="s">
        <v>1836</v>
      </c>
      <c r="D567" s="89"/>
      <c r="G567" s="93"/>
      <c r="H567" s="93" t="s">
        <v>577</v>
      </c>
    </row>
    <row r="568" spans="1:11" x14ac:dyDescent="0.35">
      <c r="A568" s="93" t="s">
        <v>847</v>
      </c>
      <c r="B568" s="93" t="s">
        <v>1399</v>
      </c>
      <c r="C568" s="88" t="s">
        <v>1399</v>
      </c>
      <c r="D568" s="89"/>
      <c r="G568" s="93"/>
      <c r="H568" s="93" t="s">
        <v>578</v>
      </c>
    </row>
    <row r="569" spans="1:11" x14ac:dyDescent="0.35">
      <c r="A569" s="93" t="s">
        <v>848</v>
      </c>
      <c r="B569" s="93" t="s">
        <v>1400</v>
      </c>
      <c r="C569" s="88" t="s">
        <v>1837</v>
      </c>
      <c r="D569" s="89"/>
      <c r="G569" s="93"/>
      <c r="H569" s="93" t="s">
        <v>580</v>
      </c>
      <c r="K569" t="s">
        <v>2131</v>
      </c>
    </row>
    <row r="570" spans="1:11" x14ac:dyDescent="0.35">
      <c r="A570" s="93" t="s">
        <v>849</v>
      </c>
      <c r="B570" s="93" t="s">
        <v>1401</v>
      </c>
      <c r="C570" s="88" t="s">
        <v>1838</v>
      </c>
      <c r="D570" s="89"/>
      <c r="G570" s="93"/>
      <c r="H570" s="93" t="s">
        <v>583</v>
      </c>
      <c r="K570" t="s">
        <v>2188</v>
      </c>
    </row>
    <row r="571" spans="1:11" x14ac:dyDescent="0.35">
      <c r="A571" s="93" t="s">
        <v>850</v>
      </c>
      <c r="B571" s="93" t="s">
        <v>1402</v>
      </c>
      <c r="C571" s="88" t="s">
        <v>1402</v>
      </c>
      <c r="D571" s="89"/>
      <c r="G571" s="93"/>
      <c r="H571" s="93" t="s">
        <v>584</v>
      </c>
      <c r="K571" t="s">
        <v>2189</v>
      </c>
    </row>
    <row r="572" spans="1:11" x14ac:dyDescent="0.35">
      <c r="A572" s="93" t="s">
        <v>851</v>
      </c>
      <c r="B572" s="93" t="s">
        <v>1403</v>
      </c>
      <c r="C572" s="88" t="s">
        <v>1839</v>
      </c>
      <c r="D572" s="89"/>
      <c r="G572" s="93"/>
      <c r="H572" s="93" t="s">
        <v>585</v>
      </c>
      <c r="K572" t="s">
        <v>2190</v>
      </c>
    </row>
    <row r="573" spans="1:11" x14ac:dyDescent="0.35">
      <c r="A573" s="93" t="s">
        <v>852</v>
      </c>
      <c r="B573" s="93" t="s">
        <v>1404</v>
      </c>
      <c r="C573" s="88" t="s">
        <v>1840</v>
      </c>
      <c r="D573" s="89"/>
      <c r="G573" s="93"/>
      <c r="H573" s="93" t="s">
        <v>588</v>
      </c>
      <c r="K573" t="s">
        <v>2191</v>
      </c>
    </row>
    <row r="574" spans="1:11" x14ac:dyDescent="0.35">
      <c r="A574" s="93" t="s">
        <v>251</v>
      </c>
      <c r="B574" s="93" t="s">
        <v>1405</v>
      </c>
      <c r="C574" s="88" t="s">
        <v>1841</v>
      </c>
      <c r="D574" s="89"/>
      <c r="G574" s="93"/>
      <c r="H574" s="93" t="s">
        <v>590</v>
      </c>
      <c r="K574" t="s">
        <v>2192</v>
      </c>
    </row>
    <row r="575" spans="1:11" x14ac:dyDescent="0.35">
      <c r="A575" s="93" t="s">
        <v>853</v>
      </c>
      <c r="B575" s="93" t="s">
        <v>1406</v>
      </c>
      <c r="C575" s="88" t="s">
        <v>1842</v>
      </c>
      <c r="D575" s="89"/>
      <c r="G575" s="93"/>
      <c r="H575" s="93" t="s">
        <v>591</v>
      </c>
      <c r="K575" t="s">
        <v>2092</v>
      </c>
    </row>
    <row r="576" spans="1:11" x14ac:dyDescent="0.35">
      <c r="A576" s="93" t="s">
        <v>854</v>
      </c>
      <c r="B576" s="93" t="s">
        <v>1407</v>
      </c>
      <c r="C576" s="88" t="s">
        <v>1843</v>
      </c>
      <c r="D576" s="89"/>
      <c r="G576" s="93"/>
      <c r="H576" s="93" t="s">
        <v>592</v>
      </c>
      <c r="K576" t="s">
        <v>2193</v>
      </c>
    </row>
    <row r="577" spans="1:11" x14ac:dyDescent="0.35">
      <c r="A577" s="93" t="s">
        <v>252</v>
      </c>
      <c r="B577" s="93" t="s">
        <v>1408</v>
      </c>
      <c r="C577" s="88" t="s">
        <v>1844</v>
      </c>
      <c r="D577" s="89"/>
      <c r="G577" s="93"/>
      <c r="H577" s="93" t="s">
        <v>594</v>
      </c>
      <c r="K577" t="s">
        <v>2194</v>
      </c>
    </row>
    <row r="578" spans="1:11" x14ac:dyDescent="0.35">
      <c r="A578" s="93" t="s">
        <v>855</v>
      </c>
      <c r="B578" s="93" t="s">
        <v>1409</v>
      </c>
      <c r="C578" s="88" t="s">
        <v>1845</v>
      </c>
      <c r="D578" s="89"/>
      <c r="G578" s="93"/>
      <c r="H578" s="93" t="s">
        <v>604</v>
      </c>
      <c r="K578" t="s">
        <v>2195</v>
      </c>
    </row>
    <row r="579" spans="1:11" x14ac:dyDescent="0.35">
      <c r="A579" s="93" t="s">
        <v>856</v>
      </c>
      <c r="B579" s="93" t="s">
        <v>1410</v>
      </c>
      <c r="C579" s="88" t="s">
        <v>1410</v>
      </c>
      <c r="D579" s="89"/>
      <c r="G579" s="93"/>
      <c r="H579" s="93" t="s">
        <v>605</v>
      </c>
      <c r="K579" t="s">
        <v>2182</v>
      </c>
    </row>
    <row r="580" spans="1:11" x14ac:dyDescent="0.35">
      <c r="A580" s="93" t="s">
        <v>857</v>
      </c>
      <c r="B580" s="93" t="s">
        <v>1411</v>
      </c>
      <c r="C580" s="88" t="s">
        <v>1846</v>
      </c>
      <c r="D580" s="89"/>
      <c r="G580" s="93"/>
      <c r="H580" s="93" t="s">
        <v>606</v>
      </c>
      <c r="K580" t="s">
        <v>2196</v>
      </c>
    </row>
    <row r="581" spans="1:11" x14ac:dyDescent="0.35">
      <c r="A581" s="93" t="s">
        <v>858</v>
      </c>
      <c r="B581" s="93" t="s">
        <v>1412</v>
      </c>
      <c r="C581" s="88" t="s">
        <v>1412</v>
      </c>
      <c r="D581" s="89"/>
      <c r="G581" s="93"/>
      <c r="H581" s="93" t="s">
        <v>608</v>
      </c>
      <c r="K581" t="s">
        <v>2197</v>
      </c>
    </row>
    <row r="582" spans="1:11" x14ac:dyDescent="0.35">
      <c r="A582" s="93" t="s">
        <v>859</v>
      </c>
      <c r="B582" s="93" t="s">
        <v>1413</v>
      </c>
      <c r="C582" s="88" t="s">
        <v>1847</v>
      </c>
      <c r="D582" s="89"/>
      <c r="G582" s="93"/>
      <c r="H582" s="93" t="s">
        <v>610</v>
      </c>
      <c r="K582" t="s">
        <v>2198</v>
      </c>
    </row>
    <row r="583" spans="1:11" x14ac:dyDescent="0.35">
      <c r="A583" s="93" t="s">
        <v>860</v>
      </c>
      <c r="B583" s="93" t="s">
        <v>1414</v>
      </c>
      <c r="C583" s="88" t="s">
        <v>1848</v>
      </c>
      <c r="D583" s="89"/>
      <c r="G583" s="93"/>
      <c r="H583" s="93" t="s">
        <v>611</v>
      </c>
      <c r="K583" t="s">
        <v>2107</v>
      </c>
    </row>
    <row r="584" spans="1:11" x14ac:dyDescent="0.35">
      <c r="A584" s="93" t="s">
        <v>861</v>
      </c>
      <c r="B584" s="93" t="s">
        <v>1415</v>
      </c>
      <c r="C584" s="88" t="s">
        <v>1849</v>
      </c>
      <c r="D584" s="89"/>
      <c r="G584" s="93"/>
      <c r="H584" s="93" t="s">
        <v>612</v>
      </c>
      <c r="K584" t="s">
        <v>2199</v>
      </c>
    </row>
    <row r="585" spans="1:11" x14ac:dyDescent="0.35">
      <c r="A585" s="93" t="s">
        <v>862</v>
      </c>
      <c r="B585" s="93" t="s">
        <v>1416</v>
      </c>
      <c r="C585" s="88" t="s">
        <v>1850</v>
      </c>
      <c r="D585" s="89"/>
      <c r="G585" s="93"/>
      <c r="H585" s="93" t="s">
        <v>613</v>
      </c>
      <c r="K585" t="s">
        <v>2200</v>
      </c>
    </row>
    <row r="586" spans="1:11" x14ac:dyDescent="0.35">
      <c r="A586" s="93" t="s">
        <v>863</v>
      </c>
      <c r="B586" s="93" t="s">
        <v>1417</v>
      </c>
      <c r="C586" s="88" t="s">
        <v>1851</v>
      </c>
      <c r="D586" s="89"/>
      <c r="G586" s="93"/>
      <c r="H586" s="93" t="s">
        <v>615</v>
      </c>
      <c r="K586" t="s">
        <v>2201</v>
      </c>
    </row>
    <row r="587" spans="1:11" x14ac:dyDescent="0.35">
      <c r="A587" s="93" t="s">
        <v>864</v>
      </c>
      <c r="B587" s="93" t="s">
        <v>1418</v>
      </c>
      <c r="C587" s="88" t="s">
        <v>1852</v>
      </c>
      <c r="D587" s="89"/>
      <c r="G587" s="93"/>
      <c r="H587" s="93" t="s">
        <v>616</v>
      </c>
      <c r="K587" t="s">
        <v>2202</v>
      </c>
    </row>
    <row r="588" spans="1:11" x14ac:dyDescent="0.35">
      <c r="A588" s="93" t="s">
        <v>865</v>
      </c>
      <c r="B588" s="93" t="s">
        <v>1419</v>
      </c>
      <c r="C588" s="88" t="s">
        <v>1853</v>
      </c>
      <c r="D588" s="89"/>
      <c r="G588" s="93"/>
      <c r="H588" s="93" t="s">
        <v>618</v>
      </c>
      <c r="K588" t="s">
        <v>2203</v>
      </c>
    </row>
    <row r="589" spans="1:11" x14ac:dyDescent="0.35">
      <c r="A589" s="93" t="s">
        <v>866</v>
      </c>
      <c r="B589" s="93" t="s">
        <v>1420</v>
      </c>
      <c r="C589" s="88" t="s">
        <v>1854</v>
      </c>
      <c r="D589" s="89"/>
      <c r="G589" s="93"/>
      <c r="H589" s="93" t="s">
        <v>619</v>
      </c>
      <c r="K589" t="s">
        <v>2204</v>
      </c>
    </row>
    <row r="590" spans="1:11" x14ac:dyDescent="0.35">
      <c r="A590" s="93" t="s">
        <v>867</v>
      </c>
      <c r="B590" s="93" t="s">
        <v>1421</v>
      </c>
      <c r="C590" s="88" t="s">
        <v>1421</v>
      </c>
      <c r="D590" s="89"/>
      <c r="G590" s="93"/>
      <c r="H590" s="93" t="s">
        <v>621</v>
      </c>
      <c r="K590" t="s">
        <v>2205</v>
      </c>
    </row>
    <row r="591" spans="1:11" x14ac:dyDescent="0.35">
      <c r="A591" s="93" t="s">
        <v>868</v>
      </c>
      <c r="B591" s="93" t="s">
        <v>1422</v>
      </c>
      <c r="C591" s="88" t="s">
        <v>1855</v>
      </c>
      <c r="D591" s="89"/>
      <c r="G591" s="93"/>
      <c r="H591" s="93" t="s">
        <v>623</v>
      </c>
      <c r="K591" t="s">
        <v>2206</v>
      </c>
    </row>
    <row r="592" spans="1:11" x14ac:dyDescent="0.35">
      <c r="A592" s="93" t="s">
        <v>869</v>
      </c>
      <c r="B592" s="93"/>
      <c r="C592" s="88"/>
      <c r="D592" s="89"/>
      <c r="G592" s="93"/>
      <c r="H592" s="93" t="s">
        <v>624</v>
      </c>
      <c r="K592" t="s">
        <v>2207</v>
      </c>
    </row>
    <row r="593" spans="1:11" x14ac:dyDescent="0.35">
      <c r="A593" s="93" t="s">
        <v>870</v>
      </c>
      <c r="B593" s="93"/>
      <c r="C593" s="88"/>
      <c r="D593" s="89"/>
      <c r="G593" s="93"/>
      <c r="H593" s="93" t="s">
        <v>625</v>
      </c>
      <c r="K593" t="s">
        <v>2208</v>
      </c>
    </row>
    <row r="594" spans="1:11" x14ac:dyDescent="0.35">
      <c r="A594" s="93" t="s">
        <v>871</v>
      </c>
      <c r="B594" s="93"/>
      <c r="C594" s="88"/>
      <c r="D594" s="89"/>
      <c r="G594" s="93"/>
      <c r="H594" s="93" t="s">
        <v>627</v>
      </c>
    </row>
    <row r="595" spans="1:11" x14ac:dyDescent="0.35">
      <c r="A595" s="93" t="s">
        <v>366</v>
      </c>
      <c r="B595" s="93" t="s">
        <v>1423</v>
      </c>
      <c r="C595" s="88" t="s">
        <v>1856</v>
      </c>
      <c r="D595" s="89"/>
      <c r="G595" s="93"/>
      <c r="H595" s="93" t="s">
        <v>629</v>
      </c>
    </row>
    <row r="596" spans="1:11" x14ac:dyDescent="0.35">
      <c r="A596" s="93" t="s">
        <v>255</v>
      </c>
      <c r="B596" s="93" t="s">
        <v>1424</v>
      </c>
      <c r="C596" s="88" t="s">
        <v>1424</v>
      </c>
      <c r="D596" s="89"/>
      <c r="G596" s="93"/>
      <c r="H596" s="93" t="s">
        <v>630</v>
      </c>
      <c r="K596" t="s">
        <v>2141</v>
      </c>
    </row>
    <row r="597" spans="1:11" x14ac:dyDescent="0.35">
      <c r="A597" s="93" t="s">
        <v>872</v>
      </c>
      <c r="B597" s="93" t="s">
        <v>1425</v>
      </c>
      <c r="C597" s="88" t="s">
        <v>1857</v>
      </c>
      <c r="D597" s="89"/>
      <c r="G597" s="93"/>
      <c r="H597" s="93" t="s">
        <v>633</v>
      </c>
      <c r="K597" t="s">
        <v>2209</v>
      </c>
    </row>
    <row r="598" spans="1:11" x14ac:dyDescent="0.35">
      <c r="A598" s="93" t="s">
        <v>873</v>
      </c>
      <c r="B598" s="93"/>
      <c r="C598" s="88"/>
      <c r="D598" s="89"/>
      <c r="G598" s="93"/>
      <c r="H598" s="93" t="s">
        <v>635</v>
      </c>
      <c r="K598" t="s">
        <v>2210</v>
      </c>
    </row>
    <row r="599" spans="1:11" x14ac:dyDescent="0.35">
      <c r="A599" s="93" t="s">
        <v>874</v>
      </c>
      <c r="B599" s="93"/>
      <c r="C599" s="88"/>
      <c r="D599" s="89"/>
      <c r="G599" s="93"/>
      <c r="H599" s="93" t="s">
        <v>636</v>
      </c>
      <c r="K599" t="s">
        <v>2211</v>
      </c>
    </row>
    <row r="600" spans="1:11" x14ac:dyDescent="0.35">
      <c r="A600" s="93" t="s">
        <v>875</v>
      </c>
      <c r="B600" s="93"/>
      <c r="C600" s="88"/>
      <c r="D600" s="89"/>
      <c r="G600" s="93"/>
      <c r="H600" s="93" t="s">
        <v>646</v>
      </c>
      <c r="K600" t="s">
        <v>2212</v>
      </c>
    </row>
    <row r="601" spans="1:11" x14ac:dyDescent="0.35">
      <c r="A601" s="93" t="s">
        <v>876</v>
      </c>
      <c r="B601" s="93" t="s">
        <v>1426</v>
      </c>
      <c r="C601" s="88" t="s">
        <v>1858</v>
      </c>
      <c r="D601" s="89"/>
      <c r="G601" s="93"/>
      <c r="H601" s="93" t="s">
        <v>648</v>
      </c>
      <c r="K601" t="s">
        <v>2213</v>
      </c>
    </row>
    <row r="602" spans="1:11" x14ac:dyDescent="0.35">
      <c r="A602" s="93" t="s">
        <v>877</v>
      </c>
      <c r="B602" s="93" t="s">
        <v>1427</v>
      </c>
      <c r="C602" s="88" t="s">
        <v>1427</v>
      </c>
      <c r="D602" s="89"/>
      <c r="G602" s="93"/>
      <c r="H602" s="93" t="s">
        <v>652</v>
      </c>
      <c r="K602" t="s">
        <v>2214</v>
      </c>
    </row>
    <row r="603" spans="1:11" x14ac:dyDescent="0.35">
      <c r="A603" s="93" t="s">
        <v>878</v>
      </c>
      <c r="B603" s="93" t="s">
        <v>1428</v>
      </c>
      <c r="C603" s="88" t="s">
        <v>1428</v>
      </c>
      <c r="D603" s="89"/>
      <c r="G603" s="93"/>
      <c r="H603" s="93" t="s">
        <v>654</v>
      </c>
    </row>
    <row r="604" spans="1:11" x14ac:dyDescent="0.35">
      <c r="A604" s="93" t="s">
        <v>879</v>
      </c>
      <c r="B604" s="93" t="s">
        <v>1429</v>
      </c>
      <c r="C604" s="88" t="s">
        <v>1429</v>
      </c>
      <c r="D604" s="89"/>
      <c r="G604" s="93"/>
      <c r="H604" s="93" t="s">
        <v>655</v>
      </c>
    </row>
    <row r="605" spans="1:11" x14ac:dyDescent="0.35">
      <c r="A605" s="93" t="s">
        <v>880</v>
      </c>
      <c r="B605" s="93" t="s">
        <v>1430</v>
      </c>
      <c r="C605" s="88" t="s">
        <v>1859</v>
      </c>
      <c r="D605" s="89"/>
      <c r="G605" s="93"/>
      <c r="H605" s="93" t="s">
        <v>659</v>
      </c>
    </row>
    <row r="606" spans="1:11" x14ac:dyDescent="0.35">
      <c r="A606" s="93" t="s">
        <v>881</v>
      </c>
      <c r="B606" s="93" t="s">
        <v>1431</v>
      </c>
      <c r="C606" s="88" t="s">
        <v>1431</v>
      </c>
      <c r="D606" s="89"/>
      <c r="G606" s="93"/>
      <c r="H606" s="93" t="s">
        <v>660</v>
      </c>
    </row>
    <row r="607" spans="1:11" x14ac:dyDescent="0.35">
      <c r="A607" s="93" t="s">
        <v>882</v>
      </c>
      <c r="B607" s="93" t="s">
        <v>1432</v>
      </c>
      <c r="C607" s="88" t="s">
        <v>1860</v>
      </c>
      <c r="D607" s="89"/>
      <c r="G607" s="93"/>
      <c r="H607" s="93" t="s">
        <v>661</v>
      </c>
    </row>
    <row r="608" spans="1:11" x14ac:dyDescent="0.35">
      <c r="A608" s="93" t="s">
        <v>883</v>
      </c>
      <c r="B608" s="93" t="s">
        <v>1433</v>
      </c>
      <c r="C608" s="88" t="s">
        <v>1861</v>
      </c>
      <c r="D608" s="89"/>
      <c r="G608" s="93"/>
      <c r="H608" s="93" t="s">
        <v>662</v>
      </c>
    </row>
    <row r="609" spans="1:8" x14ac:dyDescent="0.35">
      <c r="A609" s="93" t="s">
        <v>884</v>
      </c>
      <c r="B609" s="93" t="s">
        <v>1434</v>
      </c>
      <c r="C609" s="88" t="s">
        <v>1862</v>
      </c>
      <c r="D609" s="89"/>
      <c r="G609" s="93"/>
      <c r="H609" s="93" t="s">
        <v>666</v>
      </c>
    </row>
    <row r="610" spans="1:8" x14ac:dyDescent="0.35">
      <c r="A610" s="93" t="s">
        <v>885</v>
      </c>
      <c r="B610" s="93" t="s">
        <v>1435</v>
      </c>
      <c r="C610" s="88" t="s">
        <v>1863</v>
      </c>
      <c r="D610" s="89"/>
      <c r="G610" s="93"/>
      <c r="H610" s="93" t="s">
        <v>667</v>
      </c>
    </row>
    <row r="611" spans="1:8" x14ac:dyDescent="0.35">
      <c r="A611" s="93" t="s">
        <v>886</v>
      </c>
      <c r="B611" s="93" t="s">
        <v>1436</v>
      </c>
      <c r="C611" s="88" t="s">
        <v>1436</v>
      </c>
      <c r="D611" s="89"/>
      <c r="G611" s="93"/>
      <c r="H611" s="93" t="s">
        <v>669</v>
      </c>
    </row>
    <row r="612" spans="1:8" x14ac:dyDescent="0.35">
      <c r="A612" s="93" t="s">
        <v>887</v>
      </c>
      <c r="B612" s="93" t="s">
        <v>1437</v>
      </c>
      <c r="C612" s="88" t="s">
        <v>1437</v>
      </c>
      <c r="D612" s="89" t="s">
        <v>1571</v>
      </c>
      <c r="G612" s="93"/>
      <c r="H612" s="93" t="s">
        <v>671</v>
      </c>
    </row>
    <row r="613" spans="1:8" x14ac:dyDescent="0.35">
      <c r="A613" s="93" t="s">
        <v>888</v>
      </c>
      <c r="B613" s="93" t="s">
        <v>1438</v>
      </c>
      <c r="C613" s="88" t="s">
        <v>1438</v>
      </c>
      <c r="D613" s="89"/>
      <c r="G613" s="93"/>
      <c r="H613" s="93" t="s">
        <v>673</v>
      </c>
    </row>
    <row r="614" spans="1:8" x14ac:dyDescent="0.35">
      <c r="A614" s="93" t="s">
        <v>889</v>
      </c>
      <c r="B614" s="93" t="s">
        <v>1439</v>
      </c>
      <c r="C614" s="88" t="s">
        <v>1864</v>
      </c>
      <c r="D614" s="89"/>
      <c r="G614" s="93"/>
      <c r="H614" s="93" t="s">
        <v>674</v>
      </c>
    </row>
    <row r="615" spans="1:8" x14ac:dyDescent="0.35">
      <c r="A615" s="93" t="s">
        <v>890</v>
      </c>
      <c r="B615" s="93" t="s">
        <v>1440</v>
      </c>
      <c r="C615" s="88" t="s">
        <v>1865</v>
      </c>
      <c r="D615" s="89"/>
      <c r="G615" s="93"/>
      <c r="H615" s="93" t="s">
        <v>675</v>
      </c>
    </row>
    <row r="616" spans="1:8" x14ac:dyDescent="0.35">
      <c r="A616" s="93" t="s">
        <v>891</v>
      </c>
      <c r="B616" s="93" t="s">
        <v>1441</v>
      </c>
      <c r="C616" s="88" t="s">
        <v>1866</v>
      </c>
      <c r="D616" s="89"/>
      <c r="G616" s="93"/>
      <c r="H616" s="93" t="s">
        <v>676</v>
      </c>
    </row>
    <row r="617" spans="1:8" x14ac:dyDescent="0.35">
      <c r="A617" s="93" t="s">
        <v>892</v>
      </c>
      <c r="B617" s="93" t="s">
        <v>1442</v>
      </c>
      <c r="C617" s="88" t="s">
        <v>1867</v>
      </c>
      <c r="D617" s="89"/>
      <c r="G617" s="93"/>
      <c r="H617" s="93" t="s">
        <v>677</v>
      </c>
    </row>
    <row r="618" spans="1:8" x14ac:dyDescent="0.35">
      <c r="A618" s="93" t="s">
        <v>893</v>
      </c>
      <c r="B618" s="93" t="s">
        <v>1443</v>
      </c>
      <c r="C618" s="88" t="s">
        <v>1868</v>
      </c>
      <c r="D618" s="89" t="s">
        <v>1571</v>
      </c>
      <c r="G618" s="93"/>
      <c r="H618" s="93" t="s">
        <v>678</v>
      </c>
    </row>
    <row r="619" spans="1:8" x14ac:dyDescent="0.35">
      <c r="A619" s="93" t="s">
        <v>894</v>
      </c>
      <c r="B619" s="93"/>
      <c r="C619" s="88"/>
      <c r="D619" s="89"/>
      <c r="G619" s="93"/>
      <c r="H619" s="93" t="s">
        <v>680</v>
      </c>
    </row>
    <row r="620" spans="1:8" x14ac:dyDescent="0.35">
      <c r="A620" s="93" t="s">
        <v>895</v>
      </c>
      <c r="B620" s="93" t="s">
        <v>1444</v>
      </c>
      <c r="C620" s="88" t="s">
        <v>1869</v>
      </c>
      <c r="D620" s="89"/>
      <c r="G620" s="93"/>
      <c r="H620" s="93" t="s">
        <v>681</v>
      </c>
    </row>
    <row r="621" spans="1:8" x14ac:dyDescent="0.35">
      <c r="A621" s="93" t="s">
        <v>896</v>
      </c>
      <c r="B621" s="93" t="s">
        <v>1445</v>
      </c>
      <c r="C621" s="88" t="s">
        <v>1445</v>
      </c>
      <c r="D621" s="89"/>
      <c r="G621" s="93"/>
      <c r="H621" s="93" t="s">
        <v>683</v>
      </c>
    </row>
    <row r="622" spans="1:8" x14ac:dyDescent="0.35">
      <c r="A622" s="93" t="s">
        <v>897</v>
      </c>
      <c r="B622" s="93" t="s">
        <v>1446</v>
      </c>
      <c r="C622" s="88" t="s">
        <v>1446</v>
      </c>
      <c r="D622" s="89"/>
      <c r="G622" s="93"/>
      <c r="H622" s="93" t="s">
        <v>684</v>
      </c>
    </row>
    <row r="623" spans="1:8" x14ac:dyDescent="0.35">
      <c r="A623" s="93" t="s">
        <v>898</v>
      </c>
      <c r="B623" s="93" t="s">
        <v>1447</v>
      </c>
      <c r="C623" s="88" t="s">
        <v>1447</v>
      </c>
      <c r="D623" s="89"/>
      <c r="G623" s="93"/>
      <c r="H623" s="93" t="s">
        <v>685</v>
      </c>
    </row>
    <row r="624" spans="1:8" x14ac:dyDescent="0.35">
      <c r="A624" s="93" t="s">
        <v>899</v>
      </c>
      <c r="B624" s="93" t="s">
        <v>1448</v>
      </c>
      <c r="C624" s="88" t="s">
        <v>1870</v>
      </c>
      <c r="D624" s="89"/>
      <c r="G624" s="93"/>
      <c r="H624" s="93" t="s">
        <v>686</v>
      </c>
    </row>
    <row r="625" spans="1:8" x14ac:dyDescent="0.35">
      <c r="A625" s="93" t="s">
        <v>900</v>
      </c>
      <c r="B625" s="93" t="s">
        <v>1449</v>
      </c>
      <c r="C625" s="88" t="s">
        <v>1449</v>
      </c>
      <c r="D625" s="89"/>
      <c r="G625" s="93"/>
      <c r="H625" s="93" t="s">
        <v>689</v>
      </c>
    </row>
    <row r="626" spans="1:8" x14ac:dyDescent="0.35">
      <c r="A626" s="93" t="s">
        <v>901</v>
      </c>
      <c r="B626" s="93" t="s">
        <v>1450</v>
      </c>
      <c r="C626" s="88" t="s">
        <v>1871</v>
      </c>
      <c r="D626" s="89"/>
      <c r="G626" s="93"/>
      <c r="H626" s="93" t="s">
        <v>691</v>
      </c>
    </row>
    <row r="627" spans="1:8" x14ac:dyDescent="0.35">
      <c r="A627" s="93" t="s">
        <v>902</v>
      </c>
      <c r="B627" s="93" t="s">
        <v>1451</v>
      </c>
      <c r="C627" s="88" t="s">
        <v>1872</v>
      </c>
      <c r="D627" s="89"/>
      <c r="G627" s="93"/>
      <c r="H627" s="93" t="s">
        <v>692</v>
      </c>
    </row>
    <row r="628" spans="1:8" x14ac:dyDescent="0.35">
      <c r="A628" s="93" t="s">
        <v>903</v>
      </c>
      <c r="B628" s="93" t="s">
        <v>1452</v>
      </c>
      <c r="C628" s="88" t="s">
        <v>1873</v>
      </c>
      <c r="D628" s="89"/>
      <c r="G628" s="93"/>
      <c r="H628" s="93" t="s">
        <v>693</v>
      </c>
    </row>
    <row r="629" spans="1:8" x14ac:dyDescent="0.35">
      <c r="A629" s="93" t="s">
        <v>904</v>
      </c>
      <c r="B629" s="93" t="s">
        <v>1453</v>
      </c>
      <c r="C629" s="88" t="s">
        <v>1874</v>
      </c>
      <c r="D629" s="89"/>
      <c r="G629" s="93"/>
      <c r="H629" s="93" t="s">
        <v>694</v>
      </c>
    </row>
    <row r="630" spans="1:8" x14ac:dyDescent="0.35">
      <c r="A630" s="93" t="s">
        <v>905</v>
      </c>
      <c r="B630" s="93"/>
      <c r="C630" s="88"/>
      <c r="D630" s="89"/>
      <c r="G630" s="93"/>
      <c r="H630" s="93" t="s">
        <v>701</v>
      </c>
    </row>
    <row r="631" spans="1:8" x14ac:dyDescent="0.35">
      <c r="A631" s="93" t="s">
        <v>906</v>
      </c>
      <c r="B631" s="93"/>
      <c r="C631" s="88"/>
      <c r="D631" s="89"/>
      <c r="G631" s="93"/>
      <c r="H631" s="93" t="s">
        <v>702</v>
      </c>
    </row>
    <row r="632" spans="1:8" x14ac:dyDescent="0.35">
      <c r="A632" s="93" t="s">
        <v>907</v>
      </c>
      <c r="B632" s="93" t="s">
        <v>1454</v>
      </c>
      <c r="C632" s="88" t="s">
        <v>1454</v>
      </c>
      <c r="D632" s="89"/>
      <c r="G632" s="93"/>
      <c r="H632" s="93" t="s">
        <v>703</v>
      </c>
    </row>
    <row r="633" spans="1:8" x14ac:dyDescent="0.35">
      <c r="A633" s="93" t="s">
        <v>908</v>
      </c>
      <c r="B633" s="93"/>
      <c r="C633" s="88"/>
      <c r="D633" s="89"/>
      <c r="G633" s="93"/>
      <c r="H633" s="93" t="s">
        <v>709</v>
      </c>
    </row>
    <row r="634" spans="1:8" x14ac:dyDescent="0.35">
      <c r="A634" s="93" t="s">
        <v>909</v>
      </c>
      <c r="B634" s="93" t="s">
        <v>1455</v>
      </c>
      <c r="C634" s="88" t="s">
        <v>1875</v>
      </c>
      <c r="D634" s="89"/>
      <c r="G634" s="93"/>
      <c r="H634" s="93" t="s">
        <v>711</v>
      </c>
    </row>
    <row r="635" spans="1:8" x14ac:dyDescent="0.35">
      <c r="A635" s="93" t="s">
        <v>910</v>
      </c>
      <c r="B635" s="93"/>
      <c r="C635" s="88"/>
      <c r="D635" s="89"/>
      <c r="G635" s="93"/>
      <c r="H635" s="93" t="s">
        <v>712</v>
      </c>
    </row>
    <row r="636" spans="1:8" x14ac:dyDescent="0.35">
      <c r="A636" s="93" t="s">
        <v>911</v>
      </c>
      <c r="B636" s="93"/>
      <c r="C636" s="88"/>
      <c r="D636" s="89"/>
      <c r="G636" s="93"/>
      <c r="H636" s="93" t="s">
        <v>714</v>
      </c>
    </row>
    <row r="637" spans="1:8" ht="29" x14ac:dyDescent="0.35">
      <c r="A637" s="93" t="s">
        <v>912</v>
      </c>
      <c r="B637" s="93" t="s">
        <v>1456</v>
      </c>
      <c r="C637" s="124" t="s">
        <v>1876</v>
      </c>
      <c r="D637" s="89"/>
      <c r="G637" s="93"/>
      <c r="H637" s="93" t="s">
        <v>716</v>
      </c>
    </row>
    <row r="638" spans="1:8" x14ac:dyDescent="0.35">
      <c r="A638" s="93" t="s">
        <v>913</v>
      </c>
      <c r="B638" s="93" t="s">
        <v>1457</v>
      </c>
      <c r="C638" s="88" t="s">
        <v>1877</v>
      </c>
      <c r="D638" s="89"/>
      <c r="G638" s="93"/>
      <c r="H638" s="93" t="s">
        <v>717</v>
      </c>
    </row>
    <row r="639" spans="1:8" x14ac:dyDescent="0.35">
      <c r="A639" s="93" t="s">
        <v>914</v>
      </c>
      <c r="B639" s="93"/>
      <c r="C639" s="88"/>
      <c r="D639" s="89"/>
      <c r="G639" s="93"/>
      <c r="H639" s="93" t="s">
        <v>720</v>
      </c>
    </row>
    <row r="640" spans="1:8" x14ac:dyDescent="0.35">
      <c r="A640" s="93" t="s">
        <v>915</v>
      </c>
      <c r="B640" s="93"/>
      <c r="C640" s="88"/>
      <c r="D640" s="89"/>
      <c r="G640" s="93"/>
      <c r="H640" s="93" t="s">
        <v>722</v>
      </c>
    </row>
    <row r="641" spans="1:8" x14ac:dyDescent="0.35">
      <c r="A641" s="93" t="s">
        <v>916</v>
      </c>
      <c r="B641" s="93"/>
      <c r="C641" s="88"/>
      <c r="D641" s="89"/>
      <c r="G641" s="93"/>
      <c r="H641" s="93" t="s">
        <v>724</v>
      </c>
    </row>
    <row r="642" spans="1:8" x14ac:dyDescent="0.35">
      <c r="A642" s="93" t="s">
        <v>917</v>
      </c>
      <c r="B642" s="93" t="s">
        <v>1458</v>
      </c>
      <c r="C642" s="88" t="s">
        <v>1878</v>
      </c>
      <c r="D642" s="89"/>
      <c r="G642" s="93"/>
      <c r="H642" s="93" t="s">
        <v>725</v>
      </c>
    </row>
    <row r="643" spans="1:8" x14ac:dyDescent="0.35">
      <c r="A643" s="93" t="s">
        <v>918</v>
      </c>
      <c r="B643" s="93"/>
      <c r="C643" s="88"/>
      <c r="D643" s="89"/>
      <c r="G643" s="93"/>
      <c r="H643" s="93" t="s">
        <v>732</v>
      </c>
    </row>
    <row r="644" spans="1:8" x14ac:dyDescent="0.35">
      <c r="A644" s="93" t="s">
        <v>919</v>
      </c>
      <c r="B644" s="93"/>
      <c r="C644" s="88"/>
      <c r="D644" s="89"/>
      <c r="G644" s="93"/>
      <c r="H644" s="93" t="s">
        <v>734</v>
      </c>
    </row>
    <row r="645" spans="1:8" x14ac:dyDescent="0.35">
      <c r="A645" s="93" t="s">
        <v>920</v>
      </c>
      <c r="B645" s="93" t="s">
        <v>1459</v>
      </c>
      <c r="C645" s="88" t="s">
        <v>1879</v>
      </c>
      <c r="D645" s="89"/>
      <c r="G645" s="93"/>
      <c r="H645" s="93" t="s">
        <v>735</v>
      </c>
    </row>
    <row r="646" spans="1:8" x14ac:dyDescent="0.35">
      <c r="A646" s="93" t="s">
        <v>921</v>
      </c>
      <c r="B646" s="93" t="s">
        <v>1460</v>
      </c>
      <c r="C646" s="88" t="s">
        <v>1880</v>
      </c>
      <c r="D646" s="89"/>
      <c r="G646" s="93"/>
      <c r="H646" s="93" t="s">
        <v>751</v>
      </c>
    </row>
    <row r="647" spans="1:8" x14ac:dyDescent="0.35">
      <c r="A647" s="93" t="s">
        <v>922</v>
      </c>
      <c r="B647" s="93" t="s">
        <v>1461</v>
      </c>
      <c r="C647" s="88" t="s">
        <v>1881</v>
      </c>
      <c r="D647" s="89"/>
      <c r="G647" s="93"/>
      <c r="H647" s="93" t="s">
        <v>756</v>
      </c>
    </row>
    <row r="648" spans="1:8" x14ac:dyDescent="0.35">
      <c r="A648" s="93" t="s">
        <v>923</v>
      </c>
      <c r="B648" s="93" t="s">
        <v>1462</v>
      </c>
      <c r="C648" s="88" t="s">
        <v>1882</v>
      </c>
      <c r="D648" s="89"/>
      <c r="G648" s="93"/>
      <c r="H648" s="93" t="s">
        <v>758</v>
      </c>
    </row>
    <row r="649" spans="1:8" x14ac:dyDescent="0.35">
      <c r="A649" s="93" t="s">
        <v>924</v>
      </c>
      <c r="B649" s="93" t="s">
        <v>1463</v>
      </c>
      <c r="C649" s="88" t="s">
        <v>1883</v>
      </c>
      <c r="D649" s="89"/>
      <c r="G649" s="93"/>
      <c r="H649" s="93" t="s">
        <v>759</v>
      </c>
    </row>
    <row r="650" spans="1:8" x14ac:dyDescent="0.35">
      <c r="A650" s="93" t="s">
        <v>925</v>
      </c>
      <c r="B650" s="93"/>
      <c r="C650" s="88"/>
      <c r="D650" s="89"/>
      <c r="G650" s="93"/>
      <c r="H650" s="93" t="s">
        <v>761</v>
      </c>
    </row>
    <row r="651" spans="1:8" x14ac:dyDescent="0.35">
      <c r="A651" s="93" t="s">
        <v>926</v>
      </c>
      <c r="B651" s="93"/>
      <c r="C651" s="88"/>
      <c r="D651" s="89"/>
      <c r="G651" s="93"/>
      <c r="H651" s="93" t="s">
        <v>763</v>
      </c>
    </row>
    <row r="652" spans="1:8" x14ac:dyDescent="0.35">
      <c r="A652" s="93" t="s">
        <v>927</v>
      </c>
      <c r="B652" s="93" t="s">
        <v>1464</v>
      </c>
      <c r="C652" s="88" t="s">
        <v>1884</v>
      </c>
      <c r="D652" s="89"/>
      <c r="G652" s="93"/>
      <c r="H652" s="93" t="s">
        <v>767</v>
      </c>
    </row>
    <row r="653" spans="1:8" x14ac:dyDescent="0.35">
      <c r="A653" s="93" t="s">
        <v>928</v>
      </c>
      <c r="B653" s="93" t="s">
        <v>1465</v>
      </c>
      <c r="C653" s="88" t="s">
        <v>1465</v>
      </c>
      <c r="D653" s="89"/>
      <c r="G653" s="93"/>
      <c r="H653" s="93" t="s">
        <v>768</v>
      </c>
    </row>
    <row r="654" spans="1:8" x14ac:dyDescent="0.35">
      <c r="A654" s="93" t="s">
        <v>929</v>
      </c>
      <c r="B654" s="93"/>
      <c r="C654" s="88"/>
      <c r="D654" s="89"/>
      <c r="G654" s="93"/>
      <c r="H654" s="93" t="s">
        <v>772</v>
      </c>
    </row>
    <row r="655" spans="1:8" x14ac:dyDescent="0.35">
      <c r="A655" s="93" t="s">
        <v>930</v>
      </c>
      <c r="B655" s="93"/>
      <c r="C655" s="88"/>
      <c r="D655" s="89"/>
      <c r="G655" s="93"/>
      <c r="H655" s="93" t="s">
        <v>777</v>
      </c>
    </row>
    <row r="656" spans="1:8" x14ac:dyDescent="0.35">
      <c r="A656" s="93" t="s">
        <v>931</v>
      </c>
      <c r="B656" s="93" t="s">
        <v>1466</v>
      </c>
      <c r="C656" s="88" t="s">
        <v>1885</v>
      </c>
      <c r="D656" s="89" t="s">
        <v>1571</v>
      </c>
      <c r="G656" s="93"/>
      <c r="H656" s="93" t="s">
        <v>779</v>
      </c>
    </row>
    <row r="657" spans="1:8" x14ac:dyDescent="0.35">
      <c r="A657" s="93" t="s">
        <v>932</v>
      </c>
      <c r="B657" s="93" t="s">
        <v>1467</v>
      </c>
      <c r="C657" s="88" t="s">
        <v>1467</v>
      </c>
      <c r="D657" s="89"/>
      <c r="G657" s="93"/>
      <c r="H657" s="93" t="s">
        <v>782</v>
      </c>
    </row>
    <row r="658" spans="1:8" x14ac:dyDescent="0.35">
      <c r="A658" s="93" t="s">
        <v>933</v>
      </c>
      <c r="B658" s="93"/>
      <c r="C658" s="88"/>
      <c r="D658" s="89"/>
      <c r="G658" s="93"/>
      <c r="H658" s="93" t="s">
        <v>786</v>
      </c>
    </row>
    <row r="659" spans="1:8" x14ac:dyDescent="0.35">
      <c r="A659" s="93" t="s">
        <v>934</v>
      </c>
      <c r="B659" s="93"/>
      <c r="C659" s="88"/>
      <c r="D659" s="89"/>
      <c r="G659" s="93"/>
      <c r="H659" s="93" t="s">
        <v>789</v>
      </c>
    </row>
    <row r="660" spans="1:8" x14ac:dyDescent="0.35">
      <c r="A660" s="93" t="s">
        <v>935</v>
      </c>
      <c r="B660" s="93" t="s">
        <v>1468</v>
      </c>
      <c r="C660" s="88" t="s">
        <v>1468</v>
      </c>
      <c r="D660" s="89"/>
      <c r="G660" s="93"/>
      <c r="H660" s="93" t="s">
        <v>790</v>
      </c>
    </row>
    <row r="661" spans="1:8" x14ac:dyDescent="0.35">
      <c r="A661" s="93" t="s">
        <v>936</v>
      </c>
      <c r="B661" s="93" t="s">
        <v>1469</v>
      </c>
      <c r="C661" s="88" t="s">
        <v>1886</v>
      </c>
      <c r="D661" s="89" t="s">
        <v>1571</v>
      </c>
      <c r="G661" s="93"/>
      <c r="H661" s="93" t="s">
        <v>791</v>
      </c>
    </row>
    <row r="662" spans="1:8" x14ac:dyDescent="0.35">
      <c r="A662" s="93" t="s">
        <v>937</v>
      </c>
      <c r="B662" s="93" t="s">
        <v>1470</v>
      </c>
      <c r="C662" s="88" t="s">
        <v>1887</v>
      </c>
      <c r="D662" s="89"/>
      <c r="G662" s="93"/>
      <c r="H662" s="93" t="s">
        <v>793</v>
      </c>
    </row>
    <row r="663" spans="1:8" x14ac:dyDescent="0.35">
      <c r="A663" s="93" t="s">
        <v>938</v>
      </c>
      <c r="B663" s="93"/>
      <c r="C663" s="88"/>
      <c r="D663" s="89"/>
      <c r="G663" s="93"/>
      <c r="H663" s="93" t="s">
        <v>795</v>
      </c>
    </row>
    <row r="664" spans="1:8" x14ac:dyDescent="0.35">
      <c r="A664" s="93" t="s">
        <v>939</v>
      </c>
      <c r="B664" s="93"/>
      <c r="C664" s="88"/>
      <c r="D664" s="89"/>
      <c r="G664" s="93"/>
      <c r="H664" s="93" t="s">
        <v>797</v>
      </c>
    </row>
    <row r="665" spans="1:8" x14ac:dyDescent="0.35">
      <c r="A665" s="93" t="s">
        <v>940</v>
      </c>
      <c r="B665" s="93" t="s">
        <v>1471</v>
      </c>
      <c r="C665" s="88" t="s">
        <v>1888</v>
      </c>
      <c r="D665" s="89"/>
      <c r="G665" s="93"/>
      <c r="H665" s="93" t="s">
        <v>799</v>
      </c>
    </row>
    <row r="666" spans="1:8" x14ac:dyDescent="0.35">
      <c r="A666" s="93" t="s">
        <v>941</v>
      </c>
      <c r="B666" s="93" t="s">
        <v>1472</v>
      </c>
      <c r="C666" s="88" t="s">
        <v>1472</v>
      </c>
      <c r="D666" s="89" t="s">
        <v>1571</v>
      </c>
      <c r="G666" s="93"/>
      <c r="H666" s="93" t="s">
        <v>800</v>
      </c>
    </row>
    <row r="667" spans="1:8" x14ac:dyDescent="0.35">
      <c r="A667" s="93" t="s">
        <v>942</v>
      </c>
      <c r="B667" s="93" t="s">
        <v>1473</v>
      </c>
      <c r="C667" s="88" t="s">
        <v>1889</v>
      </c>
      <c r="D667" s="89"/>
      <c r="G667" s="93"/>
      <c r="H667" s="93" t="s">
        <v>802</v>
      </c>
    </row>
    <row r="668" spans="1:8" x14ac:dyDescent="0.35">
      <c r="A668" s="93" t="s">
        <v>943</v>
      </c>
      <c r="B668" s="93" t="s">
        <v>1474</v>
      </c>
      <c r="C668" s="88" t="s">
        <v>1474</v>
      </c>
      <c r="D668" s="89" t="s">
        <v>1571</v>
      </c>
      <c r="G668" s="93"/>
      <c r="H668" s="93" t="s">
        <v>836</v>
      </c>
    </row>
    <row r="669" spans="1:8" x14ac:dyDescent="0.35">
      <c r="A669" s="93" t="s">
        <v>944</v>
      </c>
      <c r="B669" s="93" t="s">
        <v>1475</v>
      </c>
      <c r="C669" s="88" t="s">
        <v>1890</v>
      </c>
      <c r="D669" s="89"/>
      <c r="G669" s="93"/>
      <c r="H669" s="93" t="s">
        <v>844</v>
      </c>
    </row>
    <row r="670" spans="1:8" x14ac:dyDescent="0.35">
      <c r="A670" s="93" t="s">
        <v>945</v>
      </c>
      <c r="B670" s="93"/>
      <c r="C670" s="88"/>
      <c r="D670" s="89"/>
      <c r="G670" s="93"/>
      <c r="H670" s="93" t="s">
        <v>869</v>
      </c>
    </row>
    <row r="671" spans="1:8" x14ac:dyDescent="0.35">
      <c r="A671" s="93" t="s">
        <v>946</v>
      </c>
      <c r="B671" s="93"/>
      <c r="C671" s="88"/>
      <c r="D671" s="89"/>
      <c r="G671" s="93"/>
      <c r="H671" s="93" t="s">
        <v>870</v>
      </c>
    </row>
    <row r="672" spans="1:8" x14ac:dyDescent="0.35">
      <c r="A672" s="93" t="s">
        <v>947</v>
      </c>
      <c r="B672" s="93" t="s">
        <v>1476</v>
      </c>
      <c r="C672" s="88" t="s">
        <v>1891</v>
      </c>
      <c r="D672" s="89"/>
      <c r="G672" s="93"/>
      <c r="H672" s="93" t="s">
        <v>871</v>
      </c>
    </row>
    <row r="673" spans="1:8" x14ac:dyDescent="0.35">
      <c r="A673" s="93" t="s">
        <v>948</v>
      </c>
      <c r="B673" s="93"/>
      <c r="C673" s="88"/>
      <c r="D673" s="89"/>
      <c r="G673" s="93"/>
      <c r="H673" s="93" t="s">
        <v>873</v>
      </c>
    </row>
    <row r="674" spans="1:8" x14ac:dyDescent="0.35">
      <c r="A674" s="93" t="s">
        <v>949</v>
      </c>
      <c r="B674" s="93" t="s">
        <v>372</v>
      </c>
      <c r="C674" s="88" t="s">
        <v>1892</v>
      </c>
      <c r="D674" s="89"/>
      <c r="G674" s="93"/>
      <c r="H674" s="93" t="s">
        <v>874</v>
      </c>
    </row>
    <row r="675" spans="1:8" x14ac:dyDescent="0.35">
      <c r="A675" s="93" t="s">
        <v>950</v>
      </c>
      <c r="B675" s="93" t="s">
        <v>1477</v>
      </c>
      <c r="C675" s="88" t="s">
        <v>1893</v>
      </c>
      <c r="D675" s="89"/>
      <c r="G675" s="93"/>
      <c r="H675" s="93" t="s">
        <v>875</v>
      </c>
    </row>
    <row r="676" spans="1:8" x14ac:dyDescent="0.35">
      <c r="A676" s="93" t="s">
        <v>951</v>
      </c>
      <c r="B676" s="93" t="s">
        <v>1478</v>
      </c>
      <c r="C676" s="88" t="s">
        <v>1894</v>
      </c>
      <c r="D676" s="89"/>
      <c r="G676" s="93"/>
      <c r="H676" s="93" t="s">
        <v>894</v>
      </c>
    </row>
    <row r="677" spans="1:8" x14ac:dyDescent="0.35">
      <c r="A677" s="93" t="s">
        <v>952</v>
      </c>
      <c r="B677" s="93" t="s">
        <v>1479</v>
      </c>
      <c r="C677" s="88" t="s">
        <v>1895</v>
      </c>
      <c r="D677" s="89"/>
      <c r="G677" s="93"/>
      <c r="H677" s="93" t="s">
        <v>905</v>
      </c>
    </row>
    <row r="678" spans="1:8" x14ac:dyDescent="0.35">
      <c r="A678" s="93" t="s">
        <v>953</v>
      </c>
      <c r="B678" s="93" t="s">
        <v>1480</v>
      </c>
      <c r="C678" s="88" t="s">
        <v>1896</v>
      </c>
      <c r="D678" s="89"/>
      <c r="G678" s="93"/>
      <c r="H678" s="93" t="s">
        <v>906</v>
      </c>
    </row>
    <row r="679" spans="1:8" x14ac:dyDescent="0.35">
      <c r="A679" s="93" t="s">
        <v>954</v>
      </c>
      <c r="B679" s="93" t="s">
        <v>1481</v>
      </c>
      <c r="C679" s="88" t="s">
        <v>1897</v>
      </c>
      <c r="D679" s="89"/>
      <c r="G679" s="93"/>
      <c r="H679" s="93" t="s">
        <v>908</v>
      </c>
    </row>
    <row r="680" spans="1:8" x14ac:dyDescent="0.35">
      <c r="A680" s="93" t="s">
        <v>955</v>
      </c>
      <c r="B680" s="93" t="s">
        <v>1482</v>
      </c>
      <c r="C680" s="88" t="s">
        <v>1898</v>
      </c>
      <c r="D680" s="89"/>
      <c r="G680" s="93"/>
      <c r="H680" s="93" t="s">
        <v>910</v>
      </c>
    </row>
    <row r="681" spans="1:8" x14ac:dyDescent="0.35">
      <c r="A681" s="93" t="s">
        <v>956</v>
      </c>
      <c r="B681" s="93" t="s">
        <v>1483</v>
      </c>
      <c r="C681" s="88" t="s">
        <v>1899</v>
      </c>
      <c r="D681" s="89"/>
      <c r="G681" s="93"/>
      <c r="H681" s="93" t="s">
        <v>911</v>
      </c>
    </row>
    <row r="682" spans="1:8" x14ac:dyDescent="0.35">
      <c r="A682" s="93" t="s">
        <v>957</v>
      </c>
      <c r="B682" s="93" t="s">
        <v>1484</v>
      </c>
      <c r="C682" s="88" t="s">
        <v>1900</v>
      </c>
      <c r="D682" s="89"/>
      <c r="G682" s="93"/>
      <c r="H682" s="93" t="s">
        <v>914</v>
      </c>
    </row>
    <row r="683" spans="1:8" x14ac:dyDescent="0.35">
      <c r="A683" s="93" t="s">
        <v>958</v>
      </c>
      <c r="B683" s="93" t="s">
        <v>1485</v>
      </c>
      <c r="C683" s="88" t="s">
        <v>1901</v>
      </c>
      <c r="D683" s="89"/>
      <c r="G683" s="93"/>
      <c r="H683" s="93" t="s">
        <v>915</v>
      </c>
    </row>
    <row r="684" spans="1:8" x14ac:dyDescent="0.35">
      <c r="A684" s="93" t="s">
        <v>959</v>
      </c>
      <c r="B684" s="93" t="s">
        <v>1486</v>
      </c>
      <c r="C684" s="88" t="s">
        <v>1902</v>
      </c>
      <c r="D684" s="89"/>
      <c r="G684" s="93"/>
      <c r="H684" s="93" t="s">
        <v>916</v>
      </c>
    </row>
    <row r="685" spans="1:8" x14ac:dyDescent="0.35">
      <c r="A685" s="93" t="s">
        <v>960</v>
      </c>
      <c r="B685" s="93" t="s">
        <v>1487</v>
      </c>
      <c r="C685" s="88" t="s">
        <v>1903</v>
      </c>
      <c r="D685" s="89"/>
      <c r="G685" s="93"/>
      <c r="H685" s="93" t="s">
        <v>918</v>
      </c>
    </row>
    <row r="686" spans="1:8" x14ac:dyDescent="0.35">
      <c r="A686" s="93" t="s">
        <v>961</v>
      </c>
      <c r="B686" s="93" t="s">
        <v>1488</v>
      </c>
      <c r="C686" s="88" t="s">
        <v>1904</v>
      </c>
      <c r="D686" s="89"/>
      <c r="G686" s="93"/>
      <c r="H686" s="93" t="s">
        <v>919</v>
      </c>
    </row>
    <row r="687" spans="1:8" x14ac:dyDescent="0.35">
      <c r="A687" s="93" t="s">
        <v>962</v>
      </c>
      <c r="B687" s="93" t="s">
        <v>1489</v>
      </c>
      <c r="C687" s="88" t="s">
        <v>1905</v>
      </c>
      <c r="D687" s="89"/>
      <c r="G687" s="93"/>
      <c r="H687" s="93" t="s">
        <v>925</v>
      </c>
    </row>
    <row r="688" spans="1:8" x14ac:dyDescent="0.35">
      <c r="A688" s="93" t="s">
        <v>963</v>
      </c>
      <c r="B688" s="93" t="s">
        <v>1490</v>
      </c>
      <c r="C688" s="88" t="s">
        <v>1906</v>
      </c>
      <c r="D688" s="89"/>
      <c r="G688" s="93"/>
      <c r="H688" s="93" t="s">
        <v>926</v>
      </c>
    </row>
    <row r="689" spans="1:8" x14ac:dyDescent="0.35">
      <c r="A689" s="93" t="s">
        <v>964</v>
      </c>
      <c r="B689" s="93" t="s">
        <v>1491</v>
      </c>
      <c r="C689" s="88" t="s">
        <v>1907</v>
      </c>
      <c r="D689" s="89"/>
      <c r="G689" s="93"/>
      <c r="H689" s="93" t="s">
        <v>929</v>
      </c>
    </row>
    <row r="690" spans="1:8" x14ac:dyDescent="0.35">
      <c r="A690" s="93" t="s">
        <v>965</v>
      </c>
      <c r="B690" s="93" t="s">
        <v>1492</v>
      </c>
      <c r="C690" s="88" t="s">
        <v>1908</v>
      </c>
      <c r="D690" s="89"/>
      <c r="G690" s="93"/>
      <c r="H690" s="93" t="s">
        <v>930</v>
      </c>
    </row>
    <row r="691" spans="1:8" x14ac:dyDescent="0.35">
      <c r="A691" s="93" t="s">
        <v>966</v>
      </c>
      <c r="B691" s="93" t="s">
        <v>1493</v>
      </c>
      <c r="C691" s="88" t="s">
        <v>1909</v>
      </c>
      <c r="D691" s="89"/>
      <c r="G691" s="93"/>
      <c r="H691" s="93" t="s">
        <v>933</v>
      </c>
    </row>
    <row r="692" spans="1:8" x14ac:dyDescent="0.35">
      <c r="A692" s="93" t="s">
        <v>967</v>
      </c>
      <c r="B692" s="93"/>
      <c r="C692" s="88"/>
      <c r="D692" s="89"/>
      <c r="G692" s="93"/>
      <c r="H692" s="93" t="s">
        <v>934</v>
      </c>
    </row>
    <row r="693" spans="1:8" x14ac:dyDescent="0.35">
      <c r="A693" s="93" t="s">
        <v>968</v>
      </c>
      <c r="B693" s="93" t="s">
        <v>1494</v>
      </c>
      <c r="C693" s="88" t="s">
        <v>1910</v>
      </c>
      <c r="D693" s="89"/>
      <c r="G693" s="93"/>
      <c r="H693" s="93" t="s">
        <v>938</v>
      </c>
    </row>
    <row r="694" spans="1:8" x14ac:dyDescent="0.35">
      <c r="A694" s="93" t="s">
        <v>969</v>
      </c>
      <c r="B694" s="93" t="s">
        <v>1495</v>
      </c>
      <c r="C694" s="88" t="s">
        <v>1911</v>
      </c>
      <c r="D694" s="89"/>
      <c r="G694" s="93"/>
      <c r="H694" s="93" t="s">
        <v>939</v>
      </c>
    </row>
    <row r="695" spans="1:8" x14ac:dyDescent="0.35">
      <c r="A695" s="93" t="s">
        <v>970</v>
      </c>
      <c r="B695" s="93" t="s">
        <v>1496</v>
      </c>
      <c r="C695" s="88" t="s">
        <v>1496</v>
      </c>
      <c r="D695" s="89"/>
      <c r="G695" s="93"/>
      <c r="H695" s="93" t="s">
        <v>945</v>
      </c>
    </row>
    <row r="696" spans="1:8" x14ac:dyDescent="0.35">
      <c r="A696" s="93" t="s">
        <v>971</v>
      </c>
      <c r="B696" s="93" t="s">
        <v>1497</v>
      </c>
      <c r="C696" s="88" t="s">
        <v>1912</v>
      </c>
      <c r="D696" s="89"/>
      <c r="G696" s="93"/>
      <c r="H696" s="93" t="s">
        <v>946</v>
      </c>
    </row>
    <row r="697" spans="1:8" x14ac:dyDescent="0.35">
      <c r="A697" s="93" t="s">
        <v>972</v>
      </c>
      <c r="B697" s="93" t="s">
        <v>1498</v>
      </c>
      <c r="C697" s="88" t="s">
        <v>1913</v>
      </c>
      <c r="D697" s="89"/>
      <c r="G697" s="93"/>
      <c r="H697" s="93" t="s">
        <v>948</v>
      </c>
    </row>
    <row r="698" spans="1:8" x14ac:dyDescent="0.35">
      <c r="A698" s="93" t="s">
        <v>973</v>
      </c>
      <c r="B698" s="93" t="s">
        <v>1499</v>
      </c>
      <c r="C698" s="88" t="s">
        <v>1914</v>
      </c>
      <c r="D698" s="89"/>
      <c r="G698" s="93"/>
      <c r="H698" s="93" t="s">
        <v>967</v>
      </c>
    </row>
  </sheetData>
  <autoFilter ref="G2:H2" xr:uid="{8C256B5B-6074-40FC-B402-B6F93001CE25}">
    <sortState xmlns:xlrd2="http://schemas.microsoft.com/office/spreadsheetml/2017/richdata2" ref="G3:H698">
      <sortCondition ref="G2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/>
  <dimension ref="A1:S471"/>
  <sheetViews>
    <sheetView topLeftCell="A5" workbookViewId="0">
      <selection activeCell="H24" sqref="H24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2083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76" customFormat="1" ht="15" customHeight="1" x14ac:dyDescent="0.35">
      <c r="A4" s="74"/>
      <c r="B4" s="74" t="s">
        <v>1519</v>
      </c>
      <c r="C4" s="74" t="s">
        <v>0</v>
      </c>
      <c r="D4" s="75">
        <v>135873.52539940004</v>
      </c>
      <c r="E4" s="78">
        <v>12604.501020600001</v>
      </c>
      <c r="F4" s="78"/>
      <c r="G4" s="79">
        <v>865.1528109999997</v>
      </c>
      <c r="H4" s="79">
        <v>5135.7820974999986</v>
      </c>
      <c r="I4" s="79">
        <v>2255.3808553999997</v>
      </c>
      <c r="J4" s="79">
        <v>922.36599999999987</v>
      </c>
      <c r="K4" s="79">
        <v>5166.3581035999978</v>
      </c>
      <c r="L4" s="79">
        <v>4475.8201561000024</v>
      </c>
      <c r="M4" s="79">
        <v>833.20541350000019</v>
      </c>
      <c r="N4" s="79">
        <v>14772.842732000008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SUMIF($A$7:$A$228,"=x",D7:D228)</f>
        <v>38245</v>
      </c>
      <c r="E5" s="77">
        <f t="shared" si="0"/>
        <v>11520</v>
      </c>
      <c r="F5" s="77">
        <f t="shared" si="0"/>
        <v>0</v>
      </c>
      <c r="G5" s="77">
        <f t="shared" si="0"/>
        <v>230</v>
      </c>
      <c r="H5" s="77">
        <f t="shared" si="0"/>
        <v>5260</v>
      </c>
      <c r="I5" s="77">
        <f t="shared" si="0"/>
        <v>85</v>
      </c>
      <c r="J5" s="77">
        <f t="shared" si="0"/>
        <v>0</v>
      </c>
      <c r="K5" s="77">
        <f t="shared" si="0"/>
        <v>3250</v>
      </c>
      <c r="L5" s="77">
        <f t="shared" si="0"/>
        <v>6050</v>
      </c>
      <c r="M5" s="77">
        <f t="shared" si="0"/>
        <v>3090</v>
      </c>
      <c r="N5" s="77">
        <f t="shared" si="0"/>
        <v>5870</v>
      </c>
      <c r="O5" s="77">
        <f t="shared" si="0"/>
        <v>0</v>
      </c>
      <c r="P5" s="77">
        <f t="shared" si="0"/>
        <v>0</v>
      </c>
      <c r="Q5" s="77">
        <f t="shared" si="0"/>
        <v>1495</v>
      </c>
    </row>
    <row r="6" spans="1:19" x14ac:dyDescent="0.35">
      <c r="A6" s="2"/>
      <c r="B6" s="2" t="s">
        <v>1</v>
      </c>
      <c r="C6" s="2" t="s">
        <v>2</v>
      </c>
      <c r="D6" s="150">
        <f>SUM(D7:D59)</f>
        <v>82825</v>
      </c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>
        <f>SUM(Q7:Q59)</f>
        <v>66365</v>
      </c>
    </row>
    <row r="7" spans="1:19" x14ac:dyDescent="0.35">
      <c r="A7" t="str">
        <f>IF(OR(ISBLANK(VLOOKUP(B7,'EUROSTAT-Code'!$A$3:$D$698,4,0)),ISNA(VLOOKUP(B7,'EUROSTAT-Code'!$A$3:$D$698,4,0))),"",VLOOKUP(B7,'EUROSTAT-Code'!$A$3:$D$698,4,0))</f>
        <v>x</v>
      </c>
      <c r="B7" s="4" t="s">
        <v>3</v>
      </c>
      <c r="C7" s="4" t="s">
        <v>1524</v>
      </c>
      <c r="D7" s="131">
        <v>55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/>
      <c r="P7" s="132"/>
      <c r="Q7" s="132">
        <v>55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IF(OR(ISBLANK(VLOOKUP(B8,'EUROSTAT-Code'!$A$3:$D$698,4,0)),ISNA(VLOOKUP(B8,'EUROSTAT-Code'!$A$3:$D$698,4,0))),"",VLOOKUP(B8,'EUROSTAT-Code'!$A$3:$D$698,4,0))</f>
        <v>x</v>
      </c>
      <c r="B8" s="6" t="s">
        <v>281</v>
      </c>
      <c r="C8" s="6" t="s">
        <v>1525</v>
      </c>
      <c r="D8" s="133">
        <v>85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/>
      <c r="P8" s="134"/>
      <c r="Q8" s="134">
        <v>85</v>
      </c>
      <c r="R8" t="str">
        <f>VLOOKUP(C8,'EUROSTAT-Code'!$G$3:$H$532,2,0)</f>
        <v>F01_01_03</v>
      </c>
      <c r="S8" t="str">
        <f t="shared" si="1"/>
        <v>OK</v>
      </c>
    </row>
    <row r="9" spans="1:19" x14ac:dyDescent="0.35">
      <c r="A9" t="str">
        <f>IF(OR(ISBLANK(VLOOKUP(B9,'EUROSTAT-Code'!$A$3:$D$698,4,0)),ISNA(VLOOKUP(B9,'EUROSTAT-Code'!$A$3:$D$698,4,0))),"",VLOOKUP(B9,'EUROSTAT-Code'!$A$3:$D$698,4,0))</f>
        <v>x</v>
      </c>
      <c r="B9" s="4" t="s">
        <v>5</v>
      </c>
      <c r="C9" s="4" t="s">
        <v>1526</v>
      </c>
      <c r="D9" s="131">
        <v>1240</v>
      </c>
      <c r="E9" s="137">
        <v>0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1055</v>
      </c>
      <c r="N9" s="132">
        <v>0</v>
      </c>
      <c r="O9" s="132"/>
      <c r="P9" s="132"/>
      <c r="Q9" s="132">
        <v>185</v>
      </c>
      <c r="R9" t="str">
        <f>VLOOKUP(C9,'EUROSTAT-Code'!$G$3:$H$532,2,0)</f>
        <v>F01_01_04</v>
      </c>
      <c r="S9" t="str">
        <f t="shared" si="1"/>
        <v>OK</v>
      </c>
    </row>
    <row r="10" spans="1:19" x14ac:dyDescent="0.35">
      <c r="A10" t="str">
        <f>IF(OR(ISBLANK(VLOOKUP(B10,'EUROSTAT-Code'!$A$3:$D$698,4,0)),ISNA(VLOOKUP(B10,'EUROSTAT-Code'!$A$3:$D$698,4,0))),"",VLOOKUP(B10,'EUROSTAT-Code'!$A$3:$D$698,4,0))</f>
        <v>x</v>
      </c>
      <c r="B10" s="6" t="s">
        <v>295</v>
      </c>
      <c r="C10" s="6" t="s">
        <v>1929</v>
      </c>
      <c r="D10" s="133">
        <v>140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140</v>
      </c>
      <c r="R10" t="str">
        <f>VLOOKUP(C10,'EUROSTAT-Code'!$G$3:$H$532,2,0)</f>
        <v>F01_01_06</v>
      </c>
      <c r="S10" t="str">
        <f t="shared" si="1"/>
        <v>OK</v>
      </c>
    </row>
    <row r="11" spans="1:19" x14ac:dyDescent="0.35">
      <c r="A11" t="str">
        <f>IF(OR(ISBLANK(VLOOKUP(B11,'EUROSTAT-Code'!$A$3:$D$698,4,0)),ISNA(VLOOKUP(B11,'EUROSTAT-Code'!$A$3:$D$698,4,0))),"",VLOOKUP(B11,'EUROSTAT-Code'!$A$3:$D$698,4,0))</f>
        <v/>
      </c>
      <c r="B11" s="4" t="s">
        <v>9</v>
      </c>
      <c r="C11" s="4" t="s">
        <v>10</v>
      </c>
      <c r="D11" s="131">
        <v>44345</v>
      </c>
      <c r="E11" s="137" t="s">
        <v>1967</v>
      </c>
      <c r="F11" s="137"/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44270</v>
      </c>
      <c r="R11" t="str">
        <f>VLOOKUP(C11,'EUROSTAT-Code'!$G$3:$H$532,2,0)</f>
        <v>F01_02_01</v>
      </c>
      <c r="S11" t="str">
        <f t="shared" si="1"/>
        <v>OK</v>
      </c>
    </row>
    <row r="12" spans="1:19" x14ac:dyDescent="0.35">
      <c r="A12" t="str">
        <f>IF(OR(ISBLANK(VLOOKUP(B12,'EUROSTAT-Code'!$A$3:$D$698,4,0)),ISNA(VLOOKUP(B12,'EUROSTAT-Code'!$A$3:$D$698,4,0))),"",VLOOKUP(B12,'EUROSTAT-Code'!$A$3:$D$698,4,0))</f>
        <v/>
      </c>
      <c r="B12" s="6" t="s">
        <v>13</v>
      </c>
      <c r="C12" s="6" t="s">
        <v>2030</v>
      </c>
      <c r="D12" s="133">
        <v>20</v>
      </c>
      <c r="E12" s="138">
        <v>0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5</v>
      </c>
      <c r="N12" s="134">
        <v>0</v>
      </c>
      <c r="O12" s="134"/>
      <c r="P12" s="134"/>
      <c r="Q12" s="134">
        <v>15</v>
      </c>
      <c r="R12" t="e">
        <f>VLOOKUP(C12,'EUROSTAT-Code'!$G$3:$H$532,2,0)</f>
        <v>#N/A</v>
      </c>
      <c r="S12" t="e">
        <f t="shared" si="1"/>
        <v>#N/A</v>
      </c>
    </row>
    <row r="13" spans="1:19" x14ac:dyDescent="0.35">
      <c r="A13" t="str">
        <f>IF(OR(ISBLANK(VLOOKUP(B13,'EUROSTAT-Code'!$A$3:$D$698,4,0)),ISNA(VLOOKUP(B13,'EUROSTAT-Code'!$A$3:$D$698,4,0))),"",VLOOKUP(B13,'EUROSTAT-Code'!$A$3:$D$698,4,0))</f>
        <v/>
      </c>
      <c r="B13" s="4" t="s">
        <v>282</v>
      </c>
      <c r="C13" s="4" t="s">
        <v>283</v>
      </c>
      <c r="D13" s="131">
        <v>5</v>
      </c>
      <c r="E13" s="137">
        <v>0</v>
      </c>
      <c r="F13" s="137"/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/>
      <c r="P13" s="132"/>
      <c r="Q13" s="132">
        <v>5</v>
      </c>
      <c r="R13" t="str">
        <f>VLOOKUP(C13,'EUROSTAT-Code'!$G$3:$H$532,2,0)</f>
        <v>F02_02_02</v>
      </c>
      <c r="S13" t="str">
        <f t="shared" si="1"/>
        <v>OK</v>
      </c>
    </row>
    <row r="14" spans="1:19" x14ac:dyDescent="0.35">
      <c r="A14" t="str">
        <f>IF(OR(ISBLANK(VLOOKUP(B14,'EUROSTAT-Code'!$A$3:$D$698,4,0)),ISNA(VLOOKUP(B14,'EUROSTAT-Code'!$A$3:$D$698,4,0))),"",VLOOKUP(B14,'EUROSTAT-Code'!$A$3:$D$698,4,0))</f>
        <v/>
      </c>
      <c r="B14" s="6" t="s">
        <v>14</v>
      </c>
      <c r="C14" s="6" t="s">
        <v>15</v>
      </c>
      <c r="D14" s="133">
        <v>680</v>
      </c>
      <c r="E14" s="138">
        <v>0</v>
      </c>
      <c r="F14" s="138"/>
      <c r="G14" s="134">
        <v>0</v>
      </c>
      <c r="H14" s="134">
        <v>0</v>
      </c>
      <c r="I14" s="134" t="s">
        <v>1967</v>
      </c>
      <c r="J14" s="134">
        <v>0</v>
      </c>
      <c r="K14" s="134">
        <v>0</v>
      </c>
      <c r="L14" s="134" t="s">
        <v>1967</v>
      </c>
      <c r="M14" s="134">
        <v>650</v>
      </c>
      <c r="N14" s="134">
        <v>0</v>
      </c>
      <c r="O14" s="134"/>
      <c r="P14" s="134"/>
      <c r="Q14" s="134">
        <v>0</v>
      </c>
      <c r="R14" t="str">
        <f>VLOOKUP(C14,'EUROSTAT-Code'!$G$3:$H$532,2,0)</f>
        <v>F02_02_03</v>
      </c>
      <c r="S14" t="str">
        <f t="shared" si="1"/>
        <v>OK</v>
      </c>
    </row>
    <row r="15" spans="1:19" x14ac:dyDescent="0.35">
      <c r="A15" t="str">
        <f>IF(OR(ISBLANK(VLOOKUP(B15,'EUROSTAT-Code'!$A$3:$D$698,4,0)),ISNA(VLOOKUP(B15,'EUROSTAT-Code'!$A$3:$D$698,4,0))),"",VLOOKUP(B15,'EUROSTAT-Code'!$A$3:$D$698,4,0))</f>
        <v/>
      </c>
      <c r="B15" s="4" t="s">
        <v>16</v>
      </c>
      <c r="C15" s="4" t="s">
        <v>17</v>
      </c>
      <c r="D15" s="131">
        <v>5060</v>
      </c>
      <c r="E15" s="137">
        <v>0</v>
      </c>
      <c r="F15" s="137"/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1930</v>
      </c>
      <c r="N15" s="132">
        <v>0</v>
      </c>
      <c r="O15" s="132"/>
      <c r="P15" s="132"/>
      <c r="Q15" s="132">
        <v>3125</v>
      </c>
      <c r="R15" t="str">
        <f>VLOOKUP(C15,'EUROSTAT-Code'!$G$3:$H$532,2,0)</f>
        <v>F02_03_01</v>
      </c>
      <c r="S15" t="str">
        <f t="shared" si="1"/>
        <v>OK</v>
      </c>
    </row>
    <row r="16" spans="1:19" x14ac:dyDescent="0.35">
      <c r="A16" t="str">
        <f>IF(OR(ISBLANK(VLOOKUP(B16,'EUROSTAT-Code'!$A$3:$D$698,4,0)),ISNA(VLOOKUP(B16,'EUROSTAT-Code'!$A$3:$D$698,4,0))),"",VLOOKUP(B16,'EUROSTAT-Code'!$A$3:$D$698,4,0))</f>
        <v/>
      </c>
      <c r="B16" s="6" t="s">
        <v>18</v>
      </c>
      <c r="C16" s="6" t="s">
        <v>19</v>
      </c>
      <c r="D16" s="133">
        <v>5130</v>
      </c>
      <c r="E16" s="138">
        <v>0</v>
      </c>
      <c r="F16" s="138"/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/>
      <c r="P16" s="134"/>
      <c r="Q16" s="134">
        <v>5130</v>
      </c>
      <c r="R16" t="str">
        <f>VLOOKUP(C16,'EUROSTAT-Code'!$G$3:$H$532,2,0)</f>
        <v>F02_03_03</v>
      </c>
      <c r="S16" t="str">
        <f t="shared" si="1"/>
        <v>OK</v>
      </c>
    </row>
    <row r="17" spans="1:19" x14ac:dyDescent="0.35">
      <c r="A17" t="str">
        <f>IF(OR(ISBLANK(VLOOKUP(B17,'EUROSTAT-Code'!$A$3:$D$698,4,0)),ISNA(VLOOKUP(B17,'EUROSTAT-Code'!$A$3:$D$698,4,0))),"",VLOOKUP(B17,'EUROSTAT-Code'!$A$3:$D$698,4,0))</f>
        <v/>
      </c>
      <c r="B17" s="4" t="s">
        <v>304</v>
      </c>
      <c r="C17" s="4" t="s">
        <v>305</v>
      </c>
      <c r="D17" s="131">
        <v>30</v>
      </c>
      <c r="E17" s="137">
        <v>5</v>
      </c>
      <c r="F17" s="137"/>
      <c r="G17" s="132">
        <v>0</v>
      </c>
      <c r="H17" s="132">
        <v>15</v>
      </c>
      <c r="I17" s="132">
        <v>5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/>
      <c r="P17" s="132"/>
      <c r="Q17" s="132">
        <v>0</v>
      </c>
      <c r="R17" t="str">
        <f>VLOOKUP(C17,'EUROSTAT-Code'!$G$3:$H$532,2,0)</f>
        <v>F03_01_01</v>
      </c>
      <c r="S17" t="str">
        <f t="shared" si="1"/>
        <v>OK</v>
      </c>
    </row>
    <row r="18" spans="1:19" x14ac:dyDescent="0.35">
      <c r="A18" t="str">
        <f>IF(OR(ISBLANK(VLOOKUP(B18,'EUROSTAT-Code'!$A$3:$D$698,4,0)),ISNA(VLOOKUP(B18,'EUROSTAT-Code'!$A$3:$D$698,4,0))),"",VLOOKUP(B18,'EUROSTAT-Code'!$A$3:$D$698,4,0))</f>
        <v>x</v>
      </c>
      <c r="B18" s="6" t="s">
        <v>306</v>
      </c>
      <c r="C18" s="6" t="s">
        <v>307</v>
      </c>
      <c r="D18" s="133">
        <v>10</v>
      </c>
      <c r="E18" s="138">
        <v>0</v>
      </c>
      <c r="F18" s="138"/>
      <c r="G18" s="134">
        <v>0</v>
      </c>
      <c r="H18" s="134">
        <v>0</v>
      </c>
      <c r="I18" s="134">
        <v>5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/>
      <c r="P18" s="134"/>
      <c r="Q18" s="134">
        <v>0</v>
      </c>
      <c r="R18" t="str">
        <f>VLOOKUP(C18,'EUROSTAT-Code'!$G$3:$H$532,2,0)</f>
        <v>F04_01_03</v>
      </c>
      <c r="S18" t="str">
        <f t="shared" si="1"/>
        <v>OK</v>
      </c>
    </row>
    <row r="19" spans="1:19" x14ac:dyDescent="0.35">
      <c r="A19" t="str">
        <f>IF(OR(ISBLANK(VLOOKUP(B19,'EUROSTAT-Code'!$A$3:$D$698,4,0)),ISNA(VLOOKUP(B19,'EUROSTAT-Code'!$A$3:$D$698,4,0))),"",VLOOKUP(B19,'EUROSTAT-Code'!$A$3:$D$698,4,0))</f>
        <v>x</v>
      </c>
      <c r="B19" s="4" t="s">
        <v>20</v>
      </c>
      <c r="C19" s="4" t="s">
        <v>21</v>
      </c>
      <c r="D19" s="131">
        <v>70</v>
      </c>
      <c r="E19" s="137">
        <v>0</v>
      </c>
      <c r="F19" s="137"/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/>
      <c r="P19" s="132"/>
      <c r="Q19" s="132">
        <v>70</v>
      </c>
      <c r="R19" t="str">
        <f>VLOOKUP(C19,'EUROSTAT-Code'!$G$3:$H$532,2,0)</f>
        <v>F04_01_04</v>
      </c>
      <c r="S19" t="str">
        <f t="shared" si="1"/>
        <v>OK</v>
      </c>
    </row>
    <row r="20" spans="1:19" x14ac:dyDescent="0.35">
      <c r="A20" t="str">
        <f>IF(OR(ISBLANK(VLOOKUP(B20,'EUROSTAT-Code'!$A$3:$D$698,4,0)),ISNA(VLOOKUP(B20,'EUROSTAT-Code'!$A$3:$D$698,4,0))),"",VLOOKUP(B20,'EUROSTAT-Code'!$A$3:$D$698,4,0))</f>
        <v>x</v>
      </c>
      <c r="B20" s="6" t="s">
        <v>22</v>
      </c>
      <c r="C20" s="6" t="s">
        <v>23</v>
      </c>
      <c r="D20" s="133">
        <v>995</v>
      </c>
      <c r="E20" s="138">
        <v>625</v>
      </c>
      <c r="F20" s="138"/>
      <c r="G20" s="134" t="s">
        <v>1967</v>
      </c>
      <c r="H20" s="134">
        <v>110</v>
      </c>
      <c r="I20" s="134">
        <v>75</v>
      </c>
      <c r="J20" s="134" t="s">
        <v>1967</v>
      </c>
      <c r="K20" s="134">
        <v>120</v>
      </c>
      <c r="L20" s="134" t="s">
        <v>1967</v>
      </c>
      <c r="M20" s="134">
        <v>0</v>
      </c>
      <c r="N20" s="134" t="s">
        <v>1967</v>
      </c>
      <c r="O20" s="134"/>
      <c r="P20" s="134"/>
      <c r="Q20" s="134">
        <v>0</v>
      </c>
      <c r="R20" t="str">
        <f>VLOOKUP(C20,'EUROSTAT-Code'!$G$3:$H$532,2,0)</f>
        <v>F04_01_05</v>
      </c>
      <c r="S20" t="str">
        <f t="shared" si="1"/>
        <v>OK</v>
      </c>
    </row>
    <row r="21" spans="1:19" x14ac:dyDescent="0.35">
      <c r="A21" t="str">
        <f>IF(OR(ISBLANK(VLOOKUP(B21,'EUROSTAT-Code'!$A$3:$D$698,4,0)),ISNA(VLOOKUP(B21,'EUROSTAT-Code'!$A$3:$D$698,4,0))),"",VLOOKUP(B21,'EUROSTAT-Code'!$A$3:$D$698,4,0))</f>
        <v/>
      </c>
      <c r="B21" s="4" t="s">
        <v>296</v>
      </c>
      <c r="C21" s="4" t="s">
        <v>297</v>
      </c>
      <c r="D21" s="131">
        <v>60</v>
      </c>
      <c r="E21" s="137">
        <v>15</v>
      </c>
      <c r="F21" s="137"/>
      <c r="G21" s="132" t="s">
        <v>1967</v>
      </c>
      <c r="H21" s="132">
        <v>30</v>
      </c>
      <c r="I21" s="132">
        <v>10</v>
      </c>
      <c r="J21" s="132">
        <v>0</v>
      </c>
      <c r="K21" s="132" t="s">
        <v>1967</v>
      </c>
      <c r="L21" s="132">
        <v>0</v>
      </c>
      <c r="M21" s="132">
        <v>0</v>
      </c>
      <c r="N21" s="132">
        <v>0</v>
      </c>
      <c r="O21" s="132"/>
      <c r="P21" s="132"/>
      <c r="Q21" s="132">
        <v>0</v>
      </c>
      <c r="R21" t="e">
        <f>VLOOKUP(C21,'EUROSTAT-Code'!$G$3:$H$532,2,0)</f>
        <v>#N/A</v>
      </c>
      <c r="S21" t="e">
        <f t="shared" si="1"/>
        <v>#N/A</v>
      </c>
    </row>
    <row r="22" spans="1:19" x14ac:dyDescent="0.35">
      <c r="A22" t="str">
        <f>IF(OR(ISBLANK(VLOOKUP(B22,'EUROSTAT-Code'!$A$3:$D$698,4,0)),ISNA(VLOOKUP(B22,'EUROSTAT-Code'!$A$3:$D$698,4,0))),"",VLOOKUP(B22,'EUROSTAT-Code'!$A$3:$D$698,4,0))</f>
        <v>x</v>
      </c>
      <c r="B22" s="6" t="s">
        <v>24</v>
      </c>
      <c r="C22" s="6" t="s">
        <v>25</v>
      </c>
      <c r="D22" s="133">
        <v>235</v>
      </c>
      <c r="E22" s="138">
        <v>80</v>
      </c>
      <c r="F22" s="138"/>
      <c r="G22" s="134" t="s">
        <v>1967</v>
      </c>
      <c r="H22" s="134" t="s">
        <v>1967</v>
      </c>
      <c r="I22" s="134" t="s">
        <v>1967</v>
      </c>
      <c r="J22" s="134">
        <v>0</v>
      </c>
      <c r="K22" s="134" t="s">
        <v>1967</v>
      </c>
      <c r="L22" s="134">
        <v>145</v>
      </c>
      <c r="M22" s="134" t="s">
        <v>1967</v>
      </c>
      <c r="N22" s="134" t="s">
        <v>1967</v>
      </c>
      <c r="O22" s="134"/>
      <c r="P22" s="134"/>
      <c r="Q22" s="134">
        <v>0</v>
      </c>
      <c r="R22" t="str">
        <f>VLOOKUP(C22,'EUROSTAT-Code'!$G$3:$H$532,2,0)</f>
        <v>F04_01_13</v>
      </c>
      <c r="S22" t="str">
        <f t="shared" si="1"/>
        <v>OK</v>
      </c>
    </row>
    <row r="23" spans="1:19" x14ac:dyDescent="0.35">
      <c r="A23" t="str">
        <f>IF(OR(ISBLANK(VLOOKUP(B23,'EUROSTAT-Code'!$A$3:$D$698,4,0)),ISNA(VLOOKUP(B23,'EUROSTAT-Code'!$A$3:$D$698,4,0))),"",VLOOKUP(B23,'EUROSTAT-Code'!$A$3:$D$698,4,0))</f>
        <v/>
      </c>
      <c r="B23" s="4" t="s">
        <v>28</v>
      </c>
      <c r="C23" s="4" t="s">
        <v>29</v>
      </c>
      <c r="D23" s="131">
        <v>40</v>
      </c>
      <c r="E23" s="137">
        <v>0</v>
      </c>
      <c r="F23" s="137"/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/>
      <c r="P23" s="132"/>
      <c r="Q23" s="132">
        <v>40</v>
      </c>
      <c r="R23" t="str">
        <f>VLOOKUP(C23,'EUROSTAT-Code'!$G$3:$H$532,2,0)</f>
        <v>F04_01_15</v>
      </c>
      <c r="S23" t="str">
        <f t="shared" si="1"/>
        <v>OK</v>
      </c>
    </row>
    <row r="24" spans="1:19" x14ac:dyDescent="0.35">
      <c r="A24" t="str">
        <f>IF(OR(ISBLANK(VLOOKUP(B24,'EUROSTAT-Code'!$A$3:$D$698,4,0)),ISNA(VLOOKUP(B24,'EUROSTAT-Code'!$A$3:$D$698,4,0))),"",VLOOKUP(B24,'EUROSTAT-Code'!$A$3:$D$698,4,0))</f>
        <v>x</v>
      </c>
      <c r="B24" s="6" t="s">
        <v>30</v>
      </c>
      <c r="C24" s="6" t="s">
        <v>31</v>
      </c>
      <c r="D24" s="133">
        <v>100</v>
      </c>
      <c r="E24" s="138">
        <v>45</v>
      </c>
      <c r="F24" s="138"/>
      <c r="G24" s="134" t="s">
        <v>1967</v>
      </c>
      <c r="H24" s="134">
        <v>15</v>
      </c>
      <c r="I24" s="134" t="s">
        <v>1967</v>
      </c>
      <c r="J24" s="134">
        <v>0</v>
      </c>
      <c r="K24" s="134">
        <v>25</v>
      </c>
      <c r="L24" s="134">
        <v>0</v>
      </c>
      <c r="M24" s="134">
        <v>5</v>
      </c>
      <c r="N24" s="134">
        <v>0</v>
      </c>
      <c r="O24" s="134"/>
      <c r="P24" s="134"/>
      <c r="Q24" s="134">
        <v>0</v>
      </c>
      <c r="R24" t="str">
        <f>VLOOKUP(C24,'EUROSTAT-Code'!$G$3:$H$532,2,0)</f>
        <v>F04_01_16</v>
      </c>
      <c r="S24" t="str">
        <f t="shared" si="1"/>
        <v>OK</v>
      </c>
    </row>
    <row r="25" spans="1:19" x14ac:dyDescent="0.35">
      <c r="A25" t="str">
        <f>IF(OR(ISBLANK(VLOOKUP(B25,'EUROSTAT-Code'!$A$3:$D$698,4,0)),ISNA(VLOOKUP(B25,'EUROSTAT-Code'!$A$3:$D$698,4,0))),"",VLOOKUP(B25,'EUROSTAT-Code'!$A$3:$D$698,4,0))</f>
        <v/>
      </c>
      <c r="B25" s="4" t="s">
        <v>32</v>
      </c>
      <c r="C25" s="4" t="s">
        <v>33</v>
      </c>
      <c r="D25" s="131">
        <v>1355</v>
      </c>
      <c r="E25" s="137">
        <v>785</v>
      </c>
      <c r="F25" s="137"/>
      <c r="G25" s="132" t="s">
        <v>1967</v>
      </c>
      <c r="H25" s="132">
        <v>300</v>
      </c>
      <c r="I25" s="132" t="s">
        <v>1967</v>
      </c>
      <c r="J25" s="132" t="s">
        <v>1967</v>
      </c>
      <c r="K25" s="132">
        <v>115</v>
      </c>
      <c r="L25" s="132">
        <v>45</v>
      </c>
      <c r="M25" s="132" t="s">
        <v>1967</v>
      </c>
      <c r="N25" s="132" t="s">
        <v>1967</v>
      </c>
      <c r="O25" s="132"/>
      <c r="P25" s="132"/>
      <c r="Q25" s="132">
        <v>0</v>
      </c>
      <c r="R25" t="str">
        <f>VLOOKUP(C25,'EUROSTAT-Code'!$G$3:$H$532,2,0)</f>
        <v>F04_01_17</v>
      </c>
      <c r="S25" t="str">
        <f t="shared" si="1"/>
        <v>OK</v>
      </c>
    </row>
    <row r="26" spans="1:19" x14ac:dyDescent="0.35">
      <c r="A26" t="str">
        <f>IF(OR(ISBLANK(VLOOKUP(B26,'EUROSTAT-Code'!$A$3:$D$698,4,0)),ISNA(VLOOKUP(B26,'EUROSTAT-Code'!$A$3:$D$698,4,0))),"",VLOOKUP(B26,'EUROSTAT-Code'!$A$3:$D$698,4,0))</f>
        <v>x</v>
      </c>
      <c r="B26" s="6" t="s">
        <v>34</v>
      </c>
      <c r="C26" s="6" t="s">
        <v>35</v>
      </c>
      <c r="D26" s="133">
        <v>840</v>
      </c>
      <c r="E26" s="138">
        <v>335</v>
      </c>
      <c r="F26" s="138"/>
      <c r="G26" s="134" t="s">
        <v>1967</v>
      </c>
      <c r="H26" s="134">
        <v>105</v>
      </c>
      <c r="I26" s="134" t="s">
        <v>1967</v>
      </c>
      <c r="J26" s="134" t="s">
        <v>1967</v>
      </c>
      <c r="K26" s="134">
        <v>30</v>
      </c>
      <c r="L26" s="134">
        <v>335</v>
      </c>
      <c r="M26" s="134" t="s">
        <v>1967</v>
      </c>
      <c r="N26" s="134" t="s">
        <v>1967</v>
      </c>
      <c r="O26" s="134"/>
      <c r="P26" s="134"/>
      <c r="Q26" s="134">
        <v>0</v>
      </c>
      <c r="R26" t="str">
        <f>VLOOKUP(C26,'EUROSTAT-Code'!$G$3:$H$532,2,0)</f>
        <v>F04_01_18</v>
      </c>
      <c r="S26" t="str">
        <f t="shared" si="1"/>
        <v>OK</v>
      </c>
    </row>
    <row r="27" spans="1:19" x14ac:dyDescent="0.35">
      <c r="A27" t="str">
        <f>IF(OR(ISBLANK(VLOOKUP(B27,'EUROSTAT-Code'!$A$3:$D$698,4,0)),ISNA(VLOOKUP(B27,'EUROSTAT-Code'!$A$3:$D$698,4,0))),"",VLOOKUP(B27,'EUROSTAT-Code'!$A$3:$D$698,4,0))</f>
        <v/>
      </c>
      <c r="B27" s="4" t="s">
        <v>36</v>
      </c>
      <c r="C27" s="4" t="s">
        <v>37</v>
      </c>
      <c r="D27" s="131">
        <v>10</v>
      </c>
      <c r="E27" s="137">
        <v>5</v>
      </c>
      <c r="F27" s="137"/>
      <c r="G27" s="132">
        <v>0</v>
      </c>
      <c r="H27" s="132">
        <v>5</v>
      </c>
      <c r="I27" s="132" t="s">
        <v>1967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/>
      <c r="P27" s="132"/>
      <c r="Q27" s="132">
        <v>0</v>
      </c>
      <c r="R27" t="str">
        <f>VLOOKUP(C27,'EUROSTAT-Code'!$G$3:$H$532,2,0)</f>
        <v>F04_01_22</v>
      </c>
      <c r="S27" t="str">
        <f t="shared" si="1"/>
        <v>OK</v>
      </c>
    </row>
    <row r="28" spans="1:19" x14ac:dyDescent="0.35">
      <c r="A28" t="str">
        <f>IF(OR(ISBLANK(VLOOKUP(B28,'EUROSTAT-Code'!$A$3:$D$698,4,0)),ISNA(VLOOKUP(B28,'EUROSTAT-Code'!$A$3:$D$698,4,0))),"",VLOOKUP(B28,'EUROSTAT-Code'!$A$3:$D$698,4,0))</f>
        <v>x</v>
      </c>
      <c r="B28" s="6" t="s">
        <v>38</v>
      </c>
      <c r="C28" s="6" t="s">
        <v>39</v>
      </c>
      <c r="D28" s="133">
        <v>310</v>
      </c>
      <c r="E28" s="138">
        <v>0</v>
      </c>
      <c r="F28" s="138"/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145</v>
      </c>
      <c r="N28" s="134">
        <v>0</v>
      </c>
      <c r="O28" s="134"/>
      <c r="P28" s="134"/>
      <c r="Q28" s="134">
        <v>170</v>
      </c>
      <c r="R28" t="str">
        <f>VLOOKUP(C28,'EUROSTAT-Code'!$G$3:$H$532,2,0)</f>
        <v>F04_02_01</v>
      </c>
      <c r="S28" t="str">
        <f t="shared" si="1"/>
        <v>OK</v>
      </c>
    </row>
    <row r="29" spans="1:19" x14ac:dyDescent="0.35">
      <c r="A29" t="str">
        <f>IF(OR(ISBLANK(VLOOKUP(B29,'EUROSTAT-Code'!$A$3:$D$698,4,0)),ISNA(VLOOKUP(B29,'EUROSTAT-Code'!$A$3:$D$698,4,0))),"",VLOOKUP(B29,'EUROSTAT-Code'!$A$3:$D$698,4,0))</f>
        <v/>
      </c>
      <c r="B29" s="4" t="s">
        <v>42</v>
      </c>
      <c r="C29" s="4" t="s">
        <v>43</v>
      </c>
      <c r="D29" s="131">
        <v>15</v>
      </c>
      <c r="E29" s="137">
        <v>0</v>
      </c>
      <c r="F29" s="137"/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/>
      <c r="P29" s="132"/>
      <c r="Q29" s="132">
        <v>15</v>
      </c>
      <c r="R29" t="str">
        <f>VLOOKUP(C29,'EUROSTAT-Code'!$G$3:$H$532,2,0)</f>
        <v>F04_99_02</v>
      </c>
      <c r="S29" t="str">
        <f t="shared" si="1"/>
        <v>OK</v>
      </c>
    </row>
    <row r="30" spans="1:19" x14ac:dyDescent="0.35">
      <c r="A30" t="str">
        <f>IF(OR(ISBLANK(VLOOKUP(B30,'EUROSTAT-Code'!$A$3:$D$698,4,0)),ISNA(VLOOKUP(B30,'EUROSTAT-Code'!$A$3:$D$698,4,0))),"",VLOOKUP(B30,'EUROSTAT-Code'!$A$3:$D$698,4,0))</f>
        <v/>
      </c>
      <c r="B30" s="6" t="s">
        <v>44</v>
      </c>
      <c r="C30" s="6" t="s">
        <v>45</v>
      </c>
      <c r="D30" s="133">
        <v>215</v>
      </c>
      <c r="E30" s="138">
        <v>0</v>
      </c>
      <c r="F30" s="138"/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125</v>
      </c>
      <c r="N30" s="134">
        <v>0</v>
      </c>
      <c r="O30" s="134"/>
      <c r="P30" s="134"/>
      <c r="Q30" s="134">
        <v>90</v>
      </c>
      <c r="R30" t="str">
        <f>VLOOKUP(C30,'EUROSTAT-Code'!$G$3:$H$532,2,0)</f>
        <v>F05_01_01</v>
      </c>
      <c r="S30" t="str">
        <f t="shared" si="1"/>
        <v>OK</v>
      </c>
    </row>
    <row r="31" spans="1:19" x14ac:dyDescent="0.35">
      <c r="A31" t="str">
        <f>IF(OR(ISBLANK(VLOOKUP(B31,'EUROSTAT-Code'!$A$3:$D$698,4,0)),ISNA(VLOOKUP(B31,'EUROSTAT-Code'!$A$3:$D$698,4,0))),"",VLOOKUP(B31,'EUROSTAT-Code'!$A$3:$D$698,4,0))</f>
        <v/>
      </c>
      <c r="B31" s="4" t="s">
        <v>46</v>
      </c>
      <c r="C31" s="4" t="s">
        <v>47</v>
      </c>
      <c r="D31" s="131">
        <v>2355</v>
      </c>
      <c r="E31" s="137">
        <v>1360</v>
      </c>
      <c r="F31" s="137"/>
      <c r="G31" s="132">
        <v>75</v>
      </c>
      <c r="H31" s="132">
        <v>230</v>
      </c>
      <c r="I31" s="132">
        <v>145</v>
      </c>
      <c r="J31" s="132" t="s">
        <v>1967</v>
      </c>
      <c r="K31" s="132">
        <v>410</v>
      </c>
      <c r="L31" s="132" t="s">
        <v>1967</v>
      </c>
      <c r="M31" s="132">
        <v>0</v>
      </c>
      <c r="N31" s="132">
        <v>0</v>
      </c>
      <c r="O31" s="132"/>
      <c r="P31" s="132"/>
      <c r="Q31" s="132">
        <v>0</v>
      </c>
      <c r="R31" t="str">
        <f>VLOOKUP(C31,'EUROSTAT-Code'!$G$3:$H$532,2,0)</f>
        <v>F05_01_03</v>
      </c>
      <c r="S31" t="str">
        <f t="shared" si="1"/>
        <v>OK</v>
      </c>
    </row>
    <row r="32" spans="1:19" x14ac:dyDescent="0.35">
      <c r="A32" t="str">
        <f>IF(OR(ISBLANK(VLOOKUP(B32,'EUROSTAT-Code'!$A$3:$D$698,4,0)),ISNA(VLOOKUP(B32,'EUROSTAT-Code'!$A$3:$D$698,4,0))),"",VLOOKUP(B32,'EUROSTAT-Code'!$A$3:$D$698,4,0))</f>
        <v/>
      </c>
      <c r="B32" s="6" t="s">
        <v>48</v>
      </c>
      <c r="C32" s="6" t="s">
        <v>49</v>
      </c>
      <c r="D32" s="133">
        <v>135</v>
      </c>
      <c r="E32" s="138">
        <v>0</v>
      </c>
      <c r="F32" s="138"/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30</v>
      </c>
      <c r="N32" s="134">
        <v>0</v>
      </c>
      <c r="O32" s="134"/>
      <c r="P32" s="134"/>
      <c r="Q32" s="134">
        <v>105</v>
      </c>
      <c r="R32" t="str">
        <f>VLOOKUP(C32,'EUROSTAT-Code'!$G$3:$H$532,2,0)</f>
        <v>F99_01_01</v>
      </c>
      <c r="S32" t="str">
        <f t="shared" si="1"/>
        <v>OK</v>
      </c>
    </row>
    <row r="33" spans="1:19" x14ac:dyDescent="0.35">
      <c r="A33" t="str">
        <f>IF(OR(ISBLANK(VLOOKUP(B33,'EUROSTAT-Code'!$A$3:$D$698,4,0)),ISNA(VLOOKUP(B33,'EUROSTAT-Code'!$A$3:$D$698,4,0))),"",VLOOKUP(B33,'EUROSTAT-Code'!$A$3:$D$698,4,0))</f>
        <v>x</v>
      </c>
      <c r="B33" s="4" t="s">
        <v>50</v>
      </c>
      <c r="C33" s="4" t="s">
        <v>51</v>
      </c>
      <c r="D33" s="131">
        <v>140</v>
      </c>
      <c r="E33" s="137">
        <v>0</v>
      </c>
      <c r="F33" s="137"/>
      <c r="G33" s="132">
        <v>0</v>
      </c>
      <c r="H33" s="132">
        <v>0</v>
      </c>
      <c r="I33" s="132" t="s">
        <v>1967</v>
      </c>
      <c r="J33" s="132">
        <v>0</v>
      </c>
      <c r="K33" s="132">
        <v>0</v>
      </c>
      <c r="L33" s="132" t="s">
        <v>1967</v>
      </c>
      <c r="M33" s="132">
        <v>55</v>
      </c>
      <c r="N33" s="132">
        <v>0</v>
      </c>
      <c r="O33" s="132"/>
      <c r="P33" s="132"/>
      <c r="Q33" s="132">
        <v>80</v>
      </c>
      <c r="R33" t="str">
        <f>VLOOKUP(C33,'EUROSTAT-Code'!$G$3:$H$532,2,0)</f>
        <v>F99_02_02</v>
      </c>
      <c r="S33" t="str">
        <f t="shared" si="1"/>
        <v>OK</v>
      </c>
    </row>
    <row r="34" spans="1:19" x14ac:dyDescent="0.35">
      <c r="A34" t="str">
        <f>IF(OR(ISBLANK(VLOOKUP(B34,'EUROSTAT-Code'!$A$3:$D$698,4,0)),ISNA(VLOOKUP(B34,'EUROSTAT-Code'!$A$3:$D$698,4,0))),"",VLOOKUP(B34,'EUROSTAT-Code'!$A$3:$D$698,4,0))</f>
        <v>x</v>
      </c>
      <c r="B34" s="6" t="s">
        <v>52</v>
      </c>
      <c r="C34" s="6" t="s">
        <v>53</v>
      </c>
      <c r="D34" s="133">
        <v>420</v>
      </c>
      <c r="E34" s="138">
        <v>295</v>
      </c>
      <c r="F34" s="138"/>
      <c r="G34" s="134" t="s">
        <v>1967</v>
      </c>
      <c r="H34" s="134">
        <v>75</v>
      </c>
      <c r="I34" s="134" t="s">
        <v>1967</v>
      </c>
      <c r="J34" s="134">
        <v>0</v>
      </c>
      <c r="K34" s="134">
        <v>30</v>
      </c>
      <c r="L34" s="134">
        <v>0</v>
      </c>
      <c r="M34" s="134">
        <v>0</v>
      </c>
      <c r="N34" s="134">
        <v>0</v>
      </c>
      <c r="O34" s="134"/>
      <c r="P34" s="134"/>
      <c r="Q34" s="134">
        <v>0</v>
      </c>
      <c r="R34" t="str">
        <f>VLOOKUP(C34,'EUROSTAT-Code'!$G$3:$H$532,2,0)</f>
        <v>F99_02_03</v>
      </c>
      <c r="S34" t="str">
        <f t="shared" si="1"/>
        <v>OK</v>
      </c>
    </row>
    <row r="35" spans="1:19" x14ac:dyDescent="0.35">
      <c r="A35" t="str">
        <f>IF(OR(ISBLANK(VLOOKUP(B35,'EUROSTAT-Code'!$A$3:$D$698,4,0)),ISNA(VLOOKUP(B35,'EUROSTAT-Code'!$A$3:$D$698,4,0))),"",VLOOKUP(B35,'EUROSTAT-Code'!$A$3:$D$698,4,0))</f>
        <v/>
      </c>
      <c r="B35" s="4" t="s">
        <v>308</v>
      </c>
      <c r="C35" s="4" t="s">
        <v>309</v>
      </c>
      <c r="D35" s="131">
        <v>45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/>
      <c r="P35" s="132"/>
      <c r="Q35" s="132">
        <v>45</v>
      </c>
      <c r="R35" t="str">
        <f>VLOOKUP(C35,'EUROSTAT-Code'!$G$3:$H$532,2,0)</f>
        <v>F99_02_05</v>
      </c>
      <c r="S35" t="str">
        <f t="shared" si="1"/>
        <v>OK</v>
      </c>
    </row>
    <row r="36" spans="1:19" x14ac:dyDescent="0.35">
      <c r="A36" t="str">
        <f>IF(OR(ISBLANK(VLOOKUP(B36,'EUROSTAT-Code'!$A$3:$D$698,4,0)),ISNA(VLOOKUP(B36,'EUROSTAT-Code'!$A$3:$D$698,4,0))),"",VLOOKUP(B36,'EUROSTAT-Code'!$A$3:$D$698,4,0))</f>
        <v/>
      </c>
      <c r="B36" s="6" t="s">
        <v>54</v>
      </c>
      <c r="C36" s="6" t="s">
        <v>55</v>
      </c>
      <c r="D36" s="133">
        <v>200</v>
      </c>
      <c r="E36" s="138">
        <v>0</v>
      </c>
      <c r="F36" s="138"/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200</v>
      </c>
      <c r="N36" s="134">
        <v>0</v>
      </c>
      <c r="O36" s="134"/>
      <c r="P36" s="134"/>
      <c r="Q36" s="134">
        <v>0</v>
      </c>
      <c r="R36" t="str">
        <f>VLOOKUP(C36,'EUROSTAT-Code'!$G$3:$H$532,2,0)</f>
        <v>F99_02_06</v>
      </c>
      <c r="S36" t="str">
        <f t="shared" si="1"/>
        <v>OK</v>
      </c>
    </row>
    <row r="37" spans="1:19" x14ac:dyDescent="0.35">
      <c r="A37" t="str">
        <f>IF(OR(ISBLANK(VLOOKUP(B37,'EUROSTAT-Code'!$A$3:$D$698,4,0)),ISNA(VLOOKUP(B37,'EUROSTAT-Code'!$A$3:$D$698,4,0))),"",VLOOKUP(B37,'EUROSTAT-Code'!$A$3:$D$698,4,0))</f>
        <v/>
      </c>
      <c r="B37" s="4" t="s">
        <v>56</v>
      </c>
      <c r="C37" s="4" t="s">
        <v>2032</v>
      </c>
      <c r="D37" s="131">
        <v>1045</v>
      </c>
      <c r="E37" s="137">
        <v>95</v>
      </c>
      <c r="F37" s="137"/>
      <c r="G37" s="132" t="s">
        <v>1967</v>
      </c>
      <c r="H37" s="132">
        <v>155</v>
      </c>
      <c r="I37" s="132" t="s">
        <v>1967</v>
      </c>
      <c r="J37" s="132">
        <v>0</v>
      </c>
      <c r="K37" s="132">
        <v>40</v>
      </c>
      <c r="L37" s="132">
        <v>450</v>
      </c>
      <c r="M37" s="132" t="s">
        <v>1967</v>
      </c>
      <c r="N37" s="132">
        <v>0</v>
      </c>
      <c r="O37" s="132"/>
      <c r="P37" s="132"/>
      <c r="Q37" s="132">
        <v>260</v>
      </c>
      <c r="R37" t="e">
        <f>VLOOKUP(C37,'EUROSTAT-Code'!$G$3:$H$532,2,0)</f>
        <v>#N/A</v>
      </c>
      <c r="S37" t="e">
        <f t="shared" si="1"/>
        <v>#N/A</v>
      </c>
    </row>
    <row r="38" spans="1:19" x14ac:dyDescent="0.35">
      <c r="A38" t="str">
        <f>IF(OR(ISBLANK(VLOOKUP(B38,'EUROSTAT-Code'!$A$3:$D$698,4,0)),ISNA(VLOOKUP(B38,'EUROSTAT-Code'!$A$3:$D$698,4,0))),"",VLOOKUP(B38,'EUROSTAT-Code'!$A$3:$D$698,4,0))</f>
        <v/>
      </c>
      <c r="B38" s="6" t="s">
        <v>57</v>
      </c>
      <c r="C38" s="6" t="s">
        <v>2034</v>
      </c>
      <c r="D38" s="133">
        <v>460</v>
      </c>
      <c r="E38" s="138">
        <v>0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/>
      <c r="P38" s="134"/>
      <c r="Q38" s="134">
        <v>460</v>
      </c>
      <c r="R38" t="e">
        <f>VLOOKUP(C38,'EUROSTAT-Code'!$G$3:$H$532,2,0)</f>
        <v>#N/A</v>
      </c>
      <c r="S38" t="e">
        <f t="shared" si="1"/>
        <v>#N/A</v>
      </c>
    </row>
    <row r="39" spans="1:19" x14ac:dyDescent="0.35">
      <c r="A39" t="str">
        <f>IF(OR(ISBLANK(VLOOKUP(B39,'EUROSTAT-Code'!$A$3:$D$698,4,0)),ISNA(VLOOKUP(B39,'EUROSTAT-Code'!$A$3:$D$698,4,0))),"",VLOOKUP(B39,'EUROSTAT-Code'!$A$3:$D$698,4,0))</f>
        <v/>
      </c>
      <c r="B39" s="4" t="s">
        <v>58</v>
      </c>
      <c r="C39" s="4" t="s">
        <v>59</v>
      </c>
      <c r="D39" s="131">
        <v>20</v>
      </c>
      <c r="E39" s="137">
        <v>0</v>
      </c>
      <c r="F39" s="137"/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/>
      <c r="P39" s="132"/>
      <c r="Q39" s="132">
        <v>20</v>
      </c>
      <c r="R39" t="str">
        <f>VLOOKUP(C39,'EUROSTAT-Code'!$G$3:$H$532,2,0)</f>
        <v>F99_03_06</v>
      </c>
      <c r="S39" t="str">
        <f t="shared" ref="S39:S70" si="2">IF(B39=R39,"OK","FALSE")</f>
        <v>OK</v>
      </c>
    </row>
    <row r="40" spans="1:19" x14ac:dyDescent="0.35">
      <c r="A40" t="str">
        <f>IF(OR(ISBLANK(VLOOKUP(B40,'EUROSTAT-Code'!$A$3:$D$698,4,0)),ISNA(VLOOKUP(B40,'EUROSTAT-Code'!$A$3:$D$698,4,0))),"",VLOOKUP(B40,'EUROSTAT-Code'!$A$3:$D$698,4,0))</f>
        <v/>
      </c>
      <c r="B40" s="6" t="s">
        <v>60</v>
      </c>
      <c r="C40" s="6" t="s">
        <v>2035</v>
      </c>
      <c r="D40" s="133">
        <v>205</v>
      </c>
      <c r="E40" s="138">
        <v>115</v>
      </c>
      <c r="F40" s="138"/>
      <c r="G40" s="134" t="s">
        <v>1967</v>
      </c>
      <c r="H40" s="134">
        <v>65</v>
      </c>
      <c r="I40" s="134" t="s">
        <v>1967</v>
      </c>
      <c r="J40" s="134">
        <v>0</v>
      </c>
      <c r="K40" s="134" t="s">
        <v>1967</v>
      </c>
      <c r="L40" s="134">
        <v>10</v>
      </c>
      <c r="M40" s="134" t="s">
        <v>1967</v>
      </c>
      <c r="N40" s="134">
        <v>0</v>
      </c>
      <c r="O40" s="134"/>
      <c r="P40" s="134"/>
      <c r="Q40" s="134">
        <v>0</v>
      </c>
      <c r="R40" t="e">
        <f>VLOOKUP(C40,'EUROSTAT-Code'!$G$3:$H$532,2,0)</f>
        <v>#N/A</v>
      </c>
      <c r="S40" t="e">
        <f t="shared" si="2"/>
        <v>#N/A</v>
      </c>
    </row>
    <row r="41" spans="1:19" x14ac:dyDescent="0.35">
      <c r="A41" t="str">
        <f>IF(OR(ISBLANK(VLOOKUP(B41,'EUROSTAT-Code'!$A$3:$D$698,4,0)),ISNA(VLOOKUP(B41,'EUROSTAT-Code'!$A$3:$D$698,4,0))),"",VLOOKUP(B41,'EUROSTAT-Code'!$A$3:$D$698,4,0))</f>
        <v/>
      </c>
      <c r="B41" s="4" t="s">
        <v>67</v>
      </c>
      <c r="C41" s="4" t="s">
        <v>68</v>
      </c>
      <c r="D41" s="131">
        <v>290</v>
      </c>
      <c r="E41" s="137">
        <v>215</v>
      </c>
      <c r="F41" s="137"/>
      <c r="G41" s="132" t="s">
        <v>1967</v>
      </c>
      <c r="H41" s="132">
        <v>25</v>
      </c>
      <c r="I41" s="132">
        <v>25</v>
      </c>
      <c r="J41" s="132">
        <v>0</v>
      </c>
      <c r="K41" s="132">
        <v>10</v>
      </c>
      <c r="L41" s="132">
        <v>0</v>
      </c>
      <c r="M41" s="132">
        <v>0</v>
      </c>
      <c r="N41" s="132" t="s">
        <v>1967</v>
      </c>
      <c r="O41" s="132"/>
      <c r="P41" s="132"/>
      <c r="Q41" s="132">
        <v>0</v>
      </c>
      <c r="R41" t="str">
        <f>VLOOKUP(C41,'EUROSTAT-Code'!$G$3:$H$532,2,0)</f>
        <v>F99_03_13</v>
      </c>
      <c r="S41" t="str">
        <f t="shared" si="2"/>
        <v>OK</v>
      </c>
    </row>
    <row r="42" spans="1:19" x14ac:dyDescent="0.35">
      <c r="A42" t="str">
        <f>IF(OR(ISBLANK(VLOOKUP(B42,'EUROSTAT-Code'!$A$3:$D$698,4,0)),ISNA(VLOOKUP(B42,'EUROSTAT-Code'!$A$3:$D$698,4,0))),"",VLOOKUP(B42,'EUROSTAT-Code'!$A$3:$D$698,4,0))</f>
        <v>x</v>
      </c>
      <c r="B42" s="6" t="s">
        <v>69</v>
      </c>
      <c r="C42" s="6" t="s">
        <v>310</v>
      </c>
      <c r="D42" s="133">
        <v>1540</v>
      </c>
      <c r="E42" s="138">
        <v>805</v>
      </c>
      <c r="F42" s="138"/>
      <c r="G42" s="134">
        <v>55</v>
      </c>
      <c r="H42" s="134">
        <v>235</v>
      </c>
      <c r="I42" s="134" t="s">
        <v>1967</v>
      </c>
      <c r="J42" s="134" t="s">
        <v>1967</v>
      </c>
      <c r="K42" s="134">
        <v>250</v>
      </c>
      <c r="L42" s="134">
        <v>0</v>
      </c>
      <c r="M42" s="134">
        <v>125</v>
      </c>
      <c r="N42" s="134">
        <v>0</v>
      </c>
      <c r="O42" s="134"/>
      <c r="P42" s="134"/>
      <c r="Q42" s="134">
        <v>0</v>
      </c>
      <c r="R42" t="str">
        <f>VLOOKUP(C42,'EUROSTAT-Code'!$G$3:$H$532,2,0)</f>
        <v>F99_05_01</v>
      </c>
      <c r="S42" t="str">
        <f t="shared" si="2"/>
        <v>OK</v>
      </c>
    </row>
    <row r="43" spans="1:19" x14ac:dyDescent="0.35">
      <c r="A43" t="str">
        <f>IF(OR(ISBLANK(VLOOKUP(B43,'EUROSTAT-Code'!$A$3:$D$698,4,0)),ISNA(VLOOKUP(B43,'EUROSTAT-Code'!$A$3:$D$698,4,0))),"",VLOOKUP(B43,'EUROSTAT-Code'!$A$3:$D$698,4,0))</f>
        <v/>
      </c>
      <c r="B43" s="4" t="s">
        <v>70</v>
      </c>
      <c r="C43" s="4" t="s">
        <v>71</v>
      </c>
      <c r="D43" s="131">
        <v>20</v>
      </c>
      <c r="E43" s="137">
        <v>0</v>
      </c>
      <c r="F43" s="137"/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20</v>
      </c>
      <c r="N43" s="132">
        <v>0</v>
      </c>
      <c r="O43" s="132"/>
      <c r="P43" s="132"/>
      <c r="Q43" s="132">
        <v>0</v>
      </c>
      <c r="R43" t="str">
        <f>VLOOKUP(C43,'EUROSTAT-Code'!$G$3:$H$532,2,0)</f>
        <v>F99_07_01</v>
      </c>
      <c r="S43" t="str">
        <f t="shared" si="2"/>
        <v>OK</v>
      </c>
    </row>
    <row r="44" spans="1:19" x14ac:dyDescent="0.35">
      <c r="A44" t="str">
        <f>IF(OR(ISBLANK(VLOOKUP(B44,'EUROSTAT-Code'!$A$3:$D$698,4,0)),ISNA(VLOOKUP(B44,'EUROSTAT-Code'!$A$3:$D$698,4,0))),"",VLOOKUP(B44,'EUROSTAT-Code'!$A$3:$D$698,4,0))</f>
        <v/>
      </c>
      <c r="B44" s="6" t="s">
        <v>284</v>
      </c>
      <c r="C44" s="6" t="s">
        <v>285</v>
      </c>
      <c r="D44" s="133">
        <v>20</v>
      </c>
      <c r="E44" s="138">
        <v>0</v>
      </c>
      <c r="F44" s="138"/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/>
      <c r="P44" s="134"/>
      <c r="Q44" s="134">
        <v>20</v>
      </c>
      <c r="R44" t="str">
        <f>VLOOKUP(C44,'EUROSTAT-Code'!$G$3:$H$532,2,0)</f>
        <v>F99_08_02</v>
      </c>
      <c r="S44" t="str">
        <f t="shared" si="2"/>
        <v>OK</v>
      </c>
    </row>
    <row r="45" spans="1:19" x14ac:dyDescent="0.35">
      <c r="A45" t="str">
        <f>IF(OR(ISBLANK(VLOOKUP(B45,'EUROSTAT-Code'!$A$3:$D$698,4,0)),ISNA(VLOOKUP(B45,'EUROSTAT-Code'!$A$3:$D$698,4,0))),"",VLOOKUP(B45,'EUROSTAT-Code'!$A$3:$D$698,4,0))</f>
        <v/>
      </c>
      <c r="B45" s="4" t="s">
        <v>72</v>
      </c>
      <c r="C45" s="4" t="s">
        <v>2037</v>
      </c>
      <c r="D45" s="131">
        <v>2510</v>
      </c>
      <c r="E45" s="137">
        <v>0</v>
      </c>
      <c r="F45" s="137"/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/>
      <c r="P45" s="132"/>
      <c r="Q45" s="132">
        <v>2510</v>
      </c>
      <c r="R45" t="e">
        <f>VLOOKUP(C45,'EUROSTAT-Code'!$G$3:$H$532,2,0)</f>
        <v>#N/A</v>
      </c>
      <c r="S45" t="e">
        <f t="shared" si="2"/>
        <v>#N/A</v>
      </c>
    </row>
    <row r="46" spans="1:19" x14ac:dyDescent="0.35">
      <c r="A46" t="str">
        <f>IF(OR(ISBLANK(VLOOKUP(B46,'EUROSTAT-Code'!$A$3:$D$698,4,0)),ISNA(VLOOKUP(B46,'EUROSTAT-Code'!$A$3:$D$698,4,0))),"",VLOOKUP(B46,'EUROSTAT-Code'!$A$3:$D$698,4,0))</f>
        <v>x</v>
      </c>
      <c r="B46" s="6" t="s">
        <v>73</v>
      </c>
      <c r="C46" s="6" t="s">
        <v>74</v>
      </c>
      <c r="D46" s="133">
        <v>170</v>
      </c>
      <c r="E46" s="138">
        <v>0</v>
      </c>
      <c r="F46" s="138"/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/>
      <c r="P46" s="134"/>
      <c r="Q46" s="134">
        <v>170</v>
      </c>
      <c r="R46" t="str">
        <f>VLOOKUP(C46,'EUROSTAT-Code'!$G$3:$H$532,2,0)</f>
        <v>F99_11_01</v>
      </c>
      <c r="S46" t="str">
        <f t="shared" si="2"/>
        <v>OK</v>
      </c>
    </row>
    <row r="47" spans="1:19" x14ac:dyDescent="0.35">
      <c r="A47" t="str">
        <f>IF(OR(ISBLANK(VLOOKUP(B47,'EUROSTAT-Code'!$A$3:$D$698,4,0)),ISNA(VLOOKUP(B47,'EUROSTAT-Code'!$A$3:$D$698,4,0))),"",VLOOKUP(B47,'EUROSTAT-Code'!$A$3:$D$698,4,0))</f>
        <v/>
      </c>
      <c r="B47" s="4" t="s">
        <v>75</v>
      </c>
      <c r="C47" s="4" t="s">
        <v>76</v>
      </c>
      <c r="D47" s="131">
        <v>7805</v>
      </c>
      <c r="E47" s="137">
        <v>0</v>
      </c>
      <c r="F47" s="137"/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/>
      <c r="P47" s="132"/>
      <c r="Q47" s="132">
        <v>7805</v>
      </c>
      <c r="R47" t="str">
        <f>VLOOKUP(C47,'EUROSTAT-Code'!$G$3:$H$532,2,0)</f>
        <v>F99_12_02</v>
      </c>
      <c r="S47" t="str">
        <f t="shared" si="2"/>
        <v>OK</v>
      </c>
    </row>
    <row r="48" spans="1:19" x14ac:dyDescent="0.35">
      <c r="A48" t="str">
        <f>IF(OR(ISBLANK(VLOOKUP(B48,'EUROSTAT-Code'!$A$3:$D$698,4,0)),ISNA(VLOOKUP(B48,'EUROSTAT-Code'!$A$3:$D$698,4,0))),"",VLOOKUP(B48,'EUROSTAT-Code'!$A$3:$D$698,4,0))</f>
        <v>x</v>
      </c>
      <c r="B48" s="6" t="s">
        <v>77</v>
      </c>
      <c r="C48" s="6" t="s">
        <v>78</v>
      </c>
      <c r="D48" s="133">
        <v>255</v>
      </c>
      <c r="E48" s="138">
        <v>0</v>
      </c>
      <c r="F48" s="138"/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/>
      <c r="P48" s="134"/>
      <c r="Q48" s="134">
        <v>255</v>
      </c>
      <c r="R48" t="str">
        <f>VLOOKUP(C48,'EUROSTAT-Code'!$G$3:$H$532,2,0)</f>
        <v>F99_13_02</v>
      </c>
      <c r="S48" t="str">
        <f t="shared" si="2"/>
        <v>OK</v>
      </c>
    </row>
    <row r="49" spans="1:19" x14ac:dyDescent="0.35">
      <c r="A49" t="str">
        <f>IF(OR(ISBLANK(VLOOKUP(B49,'EUROSTAT-Code'!$A$3:$D$698,4,0)),ISNA(VLOOKUP(B49,'EUROSTAT-Code'!$A$3:$D$698,4,0))),"",VLOOKUP(B49,'EUROSTAT-Code'!$A$3:$D$698,4,0))</f>
        <v/>
      </c>
      <c r="B49" s="4" t="s">
        <v>79</v>
      </c>
      <c r="C49" s="4" t="s">
        <v>80</v>
      </c>
      <c r="D49" s="131">
        <v>315</v>
      </c>
      <c r="E49" s="137">
        <v>0</v>
      </c>
      <c r="F49" s="137"/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/>
      <c r="P49" s="132"/>
      <c r="Q49" s="132">
        <v>315</v>
      </c>
      <c r="R49" t="str">
        <f>VLOOKUP(C49,'EUROSTAT-Code'!$G$3:$H$532,2,0)</f>
        <v>F99_13_04</v>
      </c>
      <c r="S49" t="str">
        <f t="shared" si="2"/>
        <v>OK</v>
      </c>
    </row>
    <row r="50" spans="1:19" x14ac:dyDescent="0.35">
      <c r="A50" t="str">
        <f>IF(OR(ISBLANK(VLOOKUP(B50,'EUROSTAT-Code'!$A$3:$D$698,4,0)),ISNA(VLOOKUP(B50,'EUROSTAT-Code'!$A$3:$D$698,4,0))),"",VLOOKUP(B50,'EUROSTAT-Code'!$A$3:$D$698,4,0))</f>
        <v/>
      </c>
      <c r="B50" s="6" t="s">
        <v>82</v>
      </c>
      <c r="C50" s="6" t="s">
        <v>2039</v>
      </c>
      <c r="D50" s="133">
        <v>220</v>
      </c>
      <c r="E50" s="138">
        <v>0</v>
      </c>
      <c r="F50" s="138"/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/>
      <c r="P50" s="134"/>
      <c r="Q50" s="134">
        <v>220</v>
      </c>
      <c r="R50" t="e">
        <f>VLOOKUP(C50,'EUROSTAT-Code'!$G$3:$H$532,2,0)</f>
        <v>#N/A</v>
      </c>
      <c r="S50" t="e">
        <f t="shared" si="2"/>
        <v>#N/A</v>
      </c>
    </row>
    <row r="51" spans="1:19" x14ac:dyDescent="0.35">
      <c r="A51" t="str">
        <f>IF(OR(ISBLANK(VLOOKUP(B51,'EUROSTAT-Code'!$A$3:$D$698,4,0)),ISNA(VLOOKUP(B51,'EUROSTAT-Code'!$A$3:$D$698,4,0))),"",VLOOKUP(B51,'EUROSTAT-Code'!$A$3:$D$698,4,0))</f>
        <v/>
      </c>
      <c r="B51" s="4" t="s">
        <v>83</v>
      </c>
      <c r="C51" s="4" t="s">
        <v>84</v>
      </c>
      <c r="D51" s="131">
        <v>175</v>
      </c>
      <c r="E51" s="137">
        <v>45</v>
      </c>
      <c r="F51" s="137"/>
      <c r="G51" s="132" t="s">
        <v>1967</v>
      </c>
      <c r="H51" s="132">
        <v>20</v>
      </c>
      <c r="I51" s="132">
        <v>0</v>
      </c>
      <c r="J51" s="132">
        <v>0</v>
      </c>
      <c r="K51" s="132">
        <v>5</v>
      </c>
      <c r="L51" s="132">
        <v>0</v>
      </c>
      <c r="M51" s="132">
        <v>30</v>
      </c>
      <c r="N51" s="132">
        <v>0</v>
      </c>
      <c r="O51" s="132"/>
      <c r="P51" s="132"/>
      <c r="Q51" s="132">
        <v>70</v>
      </c>
      <c r="R51" t="str">
        <f>VLOOKUP(C51,'EUROSTAT-Code'!$G$3:$H$532,2,0)</f>
        <v>F99_16_01</v>
      </c>
      <c r="S51" t="str">
        <f t="shared" si="2"/>
        <v>OK</v>
      </c>
    </row>
    <row r="52" spans="1:19" x14ac:dyDescent="0.35">
      <c r="A52" t="str">
        <f>IF(OR(ISBLANK(VLOOKUP(B52,'EUROSTAT-Code'!$A$3:$D$698,4,0)),ISNA(VLOOKUP(B52,'EUROSTAT-Code'!$A$3:$D$698,4,0))),"",VLOOKUP(B52,'EUROSTAT-Code'!$A$3:$D$698,4,0))</f>
        <v/>
      </c>
      <c r="B52" s="6" t="s">
        <v>85</v>
      </c>
      <c r="C52" s="6" t="s">
        <v>86</v>
      </c>
      <c r="D52" s="133">
        <v>235</v>
      </c>
      <c r="E52" s="138">
        <v>110</v>
      </c>
      <c r="F52" s="138"/>
      <c r="G52" s="134" t="s">
        <v>1967</v>
      </c>
      <c r="H52" s="134">
        <v>75</v>
      </c>
      <c r="I52" s="134" t="s">
        <v>1967</v>
      </c>
      <c r="J52" s="134">
        <v>0</v>
      </c>
      <c r="K52" s="134">
        <v>25</v>
      </c>
      <c r="L52" s="134" t="s">
        <v>1967</v>
      </c>
      <c r="M52" s="134">
        <v>0</v>
      </c>
      <c r="N52" s="134">
        <v>0</v>
      </c>
      <c r="O52" s="134"/>
      <c r="P52" s="134"/>
      <c r="Q52" s="134">
        <v>0</v>
      </c>
      <c r="R52" t="str">
        <f>VLOOKUP(C52,'EUROSTAT-Code'!$G$3:$H$532,2,0)</f>
        <v>F99_16_03</v>
      </c>
      <c r="S52" t="str">
        <f t="shared" si="2"/>
        <v>OK</v>
      </c>
    </row>
    <row r="53" spans="1:19" x14ac:dyDescent="0.35">
      <c r="A53" t="str">
        <f>IF(OR(ISBLANK(VLOOKUP(B53,'EUROSTAT-Code'!$A$3:$D$698,4,0)),ISNA(VLOOKUP(B53,'EUROSTAT-Code'!$A$3:$D$698,4,0))),"",VLOOKUP(B53,'EUROSTAT-Code'!$A$3:$D$698,4,0))</f>
        <v/>
      </c>
      <c r="B53" s="4" t="s">
        <v>87</v>
      </c>
      <c r="C53" s="4" t="s">
        <v>2040</v>
      </c>
      <c r="D53" s="131">
        <v>50</v>
      </c>
      <c r="E53" s="137">
        <v>30</v>
      </c>
      <c r="F53" s="137"/>
      <c r="G53" s="132">
        <v>0</v>
      </c>
      <c r="H53" s="132">
        <v>5</v>
      </c>
      <c r="I53" s="132">
        <v>5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/>
      <c r="P53" s="132"/>
      <c r="Q53" s="132">
        <v>5</v>
      </c>
      <c r="R53" t="e">
        <f>VLOOKUP(C53,'EUROSTAT-Code'!$G$3:$H$532,2,0)</f>
        <v>#N/A</v>
      </c>
      <c r="S53" t="e">
        <f t="shared" si="2"/>
        <v>#N/A</v>
      </c>
    </row>
    <row r="54" spans="1:19" x14ac:dyDescent="0.35">
      <c r="A54" t="str">
        <f>IF(OR(ISBLANK(VLOOKUP(B54,'EUROSTAT-Code'!$A$3:$D$698,4,0)),ISNA(VLOOKUP(B54,'EUROSTAT-Code'!$A$3:$D$698,4,0))),"",VLOOKUP(B54,'EUROSTAT-Code'!$A$3:$D$698,4,0))</f>
        <v/>
      </c>
      <c r="B54" s="6" t="s">
        <v>88</v>
      </c>
      <c r="C54" s="6" t="s">
        <v>89</v>
      </c>
      <c r="D54" s="133">
        <v>105</v>
      </c>
      <c r="E54" s="138">
        <v>85</v>
      </c>
      <c r="F54" s="138"/>
      <c r="G54" s="134">
        <v>0</v>
      </c>
      <c r="H54" s="134">
        <v>5</v>
      </c>
      <c r="I54" s="134">
        <v>0</v>
      </c>
      <c r="J54" s="134">
        <v>0</v>
      </c>
      <c r="K54" s="134">
        <v>10</v>
      </c>
      <c r="L54" s="134">
        <v>0</v>
      </c>
      <c r="M54" s="134">
        <v>0</v>
      </c>
      <c r="N54" s="134">
        <v>0</v>
      </c>
      <c r="O54" s="134"/>
      <c r="P54" s="134"/>
      <c r="Q54" s="134">
        <v>0</v>
      </c>
      <c r="R54" t="str">
        <f>VLOOKUP(C54,'EUROSTAT-Code'!$G$3:$H$532,2,0)</f>
        <v>F99_16_05</v>
      </c>
      <c r="S54" t="str">
        <f t="shared" si="2"/>
        <v>OK</v>
      </c>
    </row>
    <row r="55" spans="1:19" x14ac:dyDescent="0.35">
      <c r="A55" t="str">
        <f>IF(OR(ISBLANK(VLOOKUP(B55,'EUROSTAT-Code'!$A$3:$D$698,4,0)),ISNA(VLOOKUP(B55,'EUROSTAT-Code'!$A$3:$D$698,4,0))),"",VLOOKUP(B55,'EUROSTAT-Code'!$A$3:$D$698,4,0))</f>
        <v/>
      </c>
      <c r="B55" s="4" t="s">
        <v>286</v>
      </c>
      <c r="C55" s="4" t="s">
        <v>287</v>
      </c>
      <c r="D55" s="131">
        <v>0</v>
      </c>
      <c r="E55" s="137">
        <v>0</v>
      </c>
      <c r="F55" s="137"/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/>
      <c r="P55" s="132"/>
      <c r="Q55" s="132">
        <v>0</v>
      </c>
      <c r="R55" t="str">
        <f>VLOOKUP(C55,'EUROSTAT-Code'!$G$3:$H$532,2,0)</f>
        <v>F99_16_06</v>
      </c>
      <c r="S55" t="str">
        <f t="shared" si="2"/>
        <v>OK</v>
      </c>
    </row>
    <row r="56" spans="1:19" x14ac:dyDescent="0.35">
      <c r="A56" t="str">
        <f>IF(OR(ISBLANK(VLOOKUP(B56,'EUROSTAT-Code'!$A$3:$D$698,4,0)),ISNA(VLOOKUP(B56,'EUROSTAT-Code'!$A$3:$D$698,4,0))),"",VLOOKUP(B56,'EUROSTAT-Code'!$A$3:$D$698,4,0))</f>
        <v/>
      </c>
      <c r="B56" s="6" t="s">
        <v>90</v>
      </c>
      <c r="C56" s="6" t="s">
        <v>91</v>
      </c>
      <c r="D56" s="133">
        <v>40</v>
      </c>
      <c r="E56" s="138" t="s">
        <v>1967</v>
      </c>
      <c r="F56" s="138"/>
      <c r="G56" s="134">
        <v>0</v>
      </c>
      <c r="H56" s="134">
        <v>0</v>
      </c>
      <c r="I56" s="134" t="s">
        <v>1967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/>
      <c r="P56" s="134"/>
      <c r="Q56" s="134">
        <v>35</v>
      </c>
      <c r="R56" t="str">
        <f>VLOOKUP(C56,'EUROSTAT-Code'!$G$3:$H$532,2,0)</f>
        <v>F99_16_07</v>
      </c>
      <c r="S56" t="str">
        <f t="shared" si="2"/>
        <v>OK</v>
      </c>
    </row>
    <row r="57" spans="1:19" x14ac:dyDescent="0.35">
      <c r="A57" t="str">
        <f>IF(OR(ISBLANK(VLOOKUP(B57,'EUROSTAT-Code'!$A$3:$D$698,4,0)),ISNA(VLOOKUP(B57,'EUROSTAT-Code'!$A$3:$D$698,4,0))),"",VLOOKUP(B57,'EUROSTAT-Code'!$A$3:$D$698,4,0))</f>
        <v/>
      </c>
      <c r="B57" s="4" t="s">
        <v>92</v>
      </c>
      <c r="C57" s="4" t="s">
        <v>93</v>
      </c>
      <c r="D57" s="131">
        <v>860</v>
      </c>
      <c r="E57" s="137">
        <v>0</v>
      </c>
      <c r="F57" s="137"/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860</v>
      </c>
      <c r="N57" s="132">
        <v>0</v>
      </c>
      <c r="O57" s="132"/>
      <c r="P57" s="132"/>
      <c r="Q57" s="132">
        <v>0</v>
      </c>
      <c r="R57" t="str">
        <f>VLOOKUP(C57,'EUROSTAT-Code'!$G$3:$H$532,2,0)</f>
        <v>F99_17_01</v>
      </c>
      <c r="S57" t="str">
        <f t="shared" si="2"/>
        <v>OK</v>
      </c>
    </row>
    <row r="58" spans="1:19" x14ac:dyDescent="0.35">
      <c r="A58" t="str">
        <f>IF(OR(ISBLANK(VLOOKUP(B58,'EUROSTAT-Code'!$A$3:$D$698,4,0)),ISNA(VLOOKUP(B58,'EUROSTAT-Code'!$A$3:$D$698,4,0))),"",VLOOKUP(B58,'EUROSTAT-Code'!$A$3:$D$698,4,0))</f>
        <v/>
      </c>
      <c r="B58" s="6" t="s">
        <v>288</v>
      </c>
      <c r="C58" s="6" t="s">
        <v>1527</v>
      </c>
      <c r="D58" s="133">
        <v>920</v>
      </c>
      <c r="E58" s="138">
        <v>585</v>
      </c>
      <c r="F58" s="138"/>
      <c r="G58" s="134" t="s">
        <v>1967</v>
      </c>
      <c r="H58" s="134">
        <v>35</v>
      </c>
      <c r="I58" s="134">
        <v>30</v>
      </c>
      <c r="J58" s="134">
        <v>0</v>
      </c>
      <c r="K58" s="134">
        <v>115</v>
      </c>
      <c r="L58" s="134" t="s">
        <v>1967</v>
      </c>
      <c r="M58" s="134">
        <v>0</v>
      </c>
      <c r="N58" s="134">
        <v>0</v>
      </c>
      <c r="O58" s="134"/>
      <c r="P58" s="134"/>
      <c r="Q58" s="134">
        <v>110</v>
      </c>
      <c r="R58" t="str">
        <f>VLOOKUP(C58,'EUROSTAT-Code'!$G$3:$H$532,2,0)</f>
        <v>F99_99_08</v>
      </c>
      <c r="S58" t="str">
        <f t="shared" si="2"/>
        <v>OK</v>
      </c>
    </row>
    <row r="59" spans="1:19" x14ac:dyDescent="0.35">
      <c r="A59" t="str">
        <f>IF(OR(ISBLANK(VLOOKUP(B59,'EUROSTAT-Code'!$A$3:$D$698,4,0)),ISNA(VLOOKUP(B59,'EUROSTAT-Code'!$A$3:$D$698,4,0))),"",VLOOKUP(B59,'EUROSTAT-Code'!$A$3:$D$698,4,0))</f>
        <v/>
      </c>
      <c r="B59" s="4" t="s">
        <v>98</v>
      </c>
      <c r="C59" s="4" t="s">
        <v>99</v>
      </c>
      <c r="D59" s="131">
        <v>1225</v>
      </c>
      <c r="E59" s="137">
        <v>500</v>
      </c>
      <c r="F59" s="137"/>
      <c r="G59" s="132">
        <v>0</v>
      </c>
      <c r="H59" s="132">
        <v>80</v>
      </c>
      <c r="I59" s="132" t="s">
        <v>1967</v>
      </c>
      <c r="J59" s="132">
        <v>0</v>
      </c>
      <c r="K59" s="132">
        <v>90</v>
      </c>
      <c r="L59" s="132">
        <v>0</v>
      </c>
      <c r="M59" s="132">
        <v>0</v>
      </c>
      <c r="N59" s="132">
        <v>0</v>
      </c>
      <c r="O59" s="132"/>
      <c r="P59" s="132"/>
      <c r="Q59" s="132">
        <v>485</v>
      </c>
      <c r="R59" s="31"/>
      <c r="S59" t="str">
        <f t="shared" si="2"/>
        <v>FALSE</v>
      </c>
    </row>
    <row r="60" spans="1:19" x14ac:dyDescent="0.35">
      <c r="A60" t="str">
        <f>IF(OR(ISBLANK(VLOOKUP(B60,'EUROSTAT-Code'!$A$3:$D$698,4,0)),ISNA(VLOOKUP(B60,'EUROSTAT-Code'!$A$3:$D$698,4,0))),"",VLOOKUP(B60,'EUROSTAT-Code'!$A$3:$D$698,4,0))</f>
        <v/>
      </c>
      <c r="B60" s="6" t="s">
        <v>100</v>
      </c>
      <c r="C60" s="6" t="s">
        <v>2041</v>
      </c>
      <c r="D60" s="133">
        <v>75</v>
      </c>
      <c r="E60" s="138">
        <v>0</v>
      </c>
      <c r="F60" s="138"/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/>
      <c r="P60" s="134"/>
      <c r="Q60" s="134">
        <v>75</v>
      </c>
      <c r="R60" t="e">
        <f>VLOOKUP(C60,'EUROSTAT-Code'!$G$3:$H$532,2,0)</f>
        <v>#N/A</v>
      </c>
      <c r="S60" t="e">
        <f t="shared" si="2"/>
        <v>#N/A</v>
      </c>
    </row>
    <row r="61" spans="1:19" x14ac:dyDescent="0.35">
      <c r="A61" t="str">
        <f>IF(OR(ISBLANK(VLOOKUP(B61,'EUROSTAT-Code'!$A$3:$D$698,4,0)),ISNA(VLOOKUP(B61,'EUROSTAT-Code'!$A$3:$D$698,4,0))),"",VLOOKUP(B61,'EUROSTAT-Code'!$A$3:$D$698,4,0))</f>
        <v/>
      </c>
      <c r="B61" s="8" t="s">
        <v>101</v>
      </c>
      <c r="C61" s="8" t="s">
        <v>1528</v>
      </c>
      <c r="D61" s="135">
        <v>66000</v>
      </c>
      <c r="E61" s="139"/>
      <c r="F61" s="139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>
        <v>0</v>
      </c>
      <c r="R61" t="e">
        <f>VLOOKUP(C61,'EUROSTAT-Code'!$G$3:$H$532,2,0)</f>
        <v>#N/A</v>
      </c>
      <c r="S61" t="e">
        <f t="shared" si="2"/>
        <v>#N/A</v>
      </c>
    </row>
    <row r="62" spans="1:19" x14ac:dyDescent="0.35">
      <c r="A62" t="str">
        <f>IF(OR(ISBLANK(VLOOKUP(B62,'EUROSTAT-Code'!$A$3:$D$698,4,0)),ISNA(VLOOKUP(B62,'EUROSTAT-Code'!$A$3:$D$698,4,0))),"",VLOOKUP(B62,'EUROSTAT-Code'!$A$3:$D$698,4,0))</f>
        <v/>
      </c>
      <c r="B62" s="6" t="s">
        <v>102</v>
      </c>
      <c r="C62" s="6" t="s">
        <v>103</v>
      </c>
      <c r="D62" s="133">
        <v>0</v>
      </c>
      <c r="E62" s="138">
        <v>0</v>
      </c>
      <c r="F62" s="138"/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/>
      <c r="P62" s="134"/>
      <c r="Q62" s="134">
        <v>0</v>
      </c>
      <c r="R62" t="str">
        <f>VLOOKUP(C62,'EUROSTAT-Code'!$G$3:$H$532,2,0)</f>
        <v>H01_01_01</v>
      </c>
      <c r="S62" t="str">
        <f t="shared" si="2"/>
        <v>OK</v>
      </c>
    </row>
    <row r="63" spans="1:19" x14ac:dyDescent="0.35">
      <c r="A63" t="str">
        <f>IF(OR(ISBLANK(VLOOKUP(B63,'EUROSTAT-Code'!$A$3:$D$698,4,0)),ISNA(VLOOKUP(B63,'EUROSTAT-Code'!$A$3:$D$698,4,0))),"",VLOOKUP(B63,'EUROSTAT-Code'!$A$3:$D$698,4,0))</f>
        <v/>
      </c>
      <c r="B63" s="4" t="s">
        <v>104</v>
      </c>
      <c r="C63" s="4" t="s">
        <v>105</v>
      </c>
      <c r="D63" s="131">
        <v>105</v>
      </c>
      <c r="E63" s="137">
        <v>0</v>
      </c>
      <c r="F63" s="137"/>
      <c r="G63" s="132">
        <v>0</v>
      </c>
      <c r="H63" s="132">
        <v>0</v>
      </c>
      <c r="I63" s="132" t="s">
        <v>1967</v>
      </c>
      <c r="J63" s="132">
        <v>10</v>
      </c>
      <c r="K63" s="132">
        <v>0</v>
      </c>
      <c r="L63" s="132">
        <v>0</v>
      </c>
      <c r="M63" s="132">
        <v>0</v>
      </c>
      <c r="N63" s="132">
        <v>0</v>
      </c>
      <c r="O63" s="132"/>
      <c r="P63" s="132"/>
      <c r="Q63" s="132">
        <v>0</v>
      </c>
      <c r="R63" t="str">
        <f>VLOOKUP(C63,'EUROSTAT-Code'!$G$3:$H$532,2,0)</f>
        <v>H01_01_02</v>
      </c>
      <c r="S63" t="str">
        <f t="shared" si="2"/>
        <v>OK</v>
      </c>
    </row>
    <row r="64" spans="1:19" x14ac:dyDescent="0.35">
      <c r="A64" t="str">
        <f>IF(OR(ISBLANK(VLOOKUP(B64,'EUROSTAT-Code'!$A$3:$D$698,4,0)),ISNA(VLOOKUP(B64,'EUROSTAT-Code'!$A$3:$D$698,4,0))),"",VLOOKUP(B64,'EUROSTAT-Code'!$A$3:$D$698,4,0))</f>
        <v/>
      </c>
      <c r="B64" s="6" t="s">
        <v>106</v>
      </c>
      <c r="C64" s="6" t="s">
        <v>107</v>
      </c>
      <c r="D64" s="133">
        <v>1330</v>
      </c>
      <c r="E64" s="138">
        <v>245</v>
      </c>
      <c r="F64" s="138"/>
      <c r="G64" s="134">
        <v>0</v>
      </c>
      <c r="H64" s="134">
        <v>85</v>
      </c>
      <c r="I64" s="134">
        <v>645</v>
      </c>
      <c r="J64" s="134">
        <v>220</v>
      </c>
      <c r="K64" s="134" t="s">
        <v>1967</v>
      </c>
      <c r="L64" s="134" t="s">
        <v>1967</v>
      </c>
      <c r="M64" s="134">
        <v>0</v>
      </c>
      <c r="N64" s="134">
        <v>0</v>
      </c>
      <c r="O64" s="134"/>
      <c r="P64" s="134"/>
      <c r="Q64" s="134">
        <v>0</v>
      </c>
      <c r="R64" t="str">
        <f>VLOOKUP(C64,'EUROSTAT-Code'!$G$3:$H$532,2,0)</f>
        <v>H01_01_03</v>
      </c>
      <c r="S64" t="str">
        <f t="shared" si="2"/>
        <v>OK</v>
      </c>
    </row>
    <row r="65" spans="1:19" x14ac:dyDescent="0.35">
      <c r="A65" t="str">
        <f>IF(OR(ISBLANK(VLOOKUP(B65,'EUROSTAT-Code'!$A$3:$D$698,4,0)),ISNA(VLOOKUP(B65,'EUROSTAT-Code'!$A$3:$D$698,4,0))),"",VLOOKUP(B65,'EUROSTAT-Code'!$A$3:$D$698,4,0))</f>
        <v/>
      </c>
      <c r="B65" s="4" t="s">
        <v>108</v>
      </c>
      <c r="C65" s="4" t="s">
        <v>109</v>
      </c>
      <c r="D65" s="131">
        <v>3340</v>
      </c>
      <c r="E65" s="137">
        <v>215</v>
      </c>
      <c r="F65" s="137"/>
      <c r="G65" s="132">
        <v>0</v>
      </c>
      <c r="H65" s="132" t="s">
        <v>1967</v>
      </c>
      <c r="I65" s="132">
        <v>135</v>
      </c>
      <c r="J65" s="132">
        <v>135</v>
      </c>
      <c r="K65" s="132">
        <v>120</v>
      </c>
      <c r="L65" s="132">
        <v>0</v>
      </c>
      <c r="M65" s="132">
        <v>0</v>
      </c>
      <c r="N65" s="132">
        <v>90</v>
      </c>
      <c r="O65" s="132"/>
      <c r="P65" s="132"/>
      <c r="Q65" s="132" t="s">
        <v>1967</v>
      </c>
      <c r="R65" t="str">
        <f>VLOOKUP(C65,'EUROSTAT-Code'!$G$3:$H$532,2,0)</f>
        <v>H01_01_04</v>
      </c>
      <c r="S65" t="str">
        <f t="shared" si="2"/>
        <v>OK</v>
      </c>
    </row>
    <row r="66" spans="1:19" x14ac:dyDescent="0.35">
      <c r="A66" t="str">
        <f>IF(OR(ISBLANK(VLOOKUP(B66,'EUROSTAT-Code'!$A$3:$D$698,4,0)),ISNA(VLOOKUP(B66,'EUROSTAT-Code'!$A$3:$D$698,4,0))),"",VLOOKUP(B66,'EUROSTAT-Code'!$A$3:$D$698,4,0))</f>
        <v/>
      </c>
      <c r="B66" s="6" t="s">
        <v>110</v>
      </c>
      <c r="C66" s="6" t="s">
        <v>111</v>
      </c>
      <c r="D66" s="133">
        <v>95</v>
      </c>
      <c r="E66" s="138">
        <v>10</v>
      </c>
      <c r="F66" s="138"/>
      <c r="G66" s="134">
        <v>0</v>
      </c>
      <c r="H66" s="134">
        <v>0</v>
      </c>
      <c r="I66" s="134">
        <v>10</v>
      </c>
      <c r="J66" s="134">
        <v>25</v>
      </c>
      <c r="K66" s="134">
        <v>0</v>
      </c>
      <c r="L66" s="134">
        <v>0</v>
      </c>
      <c r="M66" s="134">
        <v>0</v>
      </c>
      <c r="N66" s="134">
        <v>0</v>
      </c>
      <c r="O66" s="134"/>
      <c r="P66" s="134"/>
      <c r="Q66" s="134">
        <v>0</v>
      </c>
      <c r="R66" t="str">
        <f>VLOOKUP(C66,'EUROSTAT-Code'!$G$3:$H$532,2,0)</f>
        <v>H01_01_05</v>
      </c>
      <c r="S66" t="str">
        <f t="shared" si="2"/>
        <v>OK</v>
      </c>
    </row>
    <row r="67" spans="1:19" x14ac:dyDescent="0.35">
      <c r="A67" t="str">
        <f>IF(OR(ISBLANK(VLOOKUP(B67,'EUROSTAT-Code'!$A$3:$D$698,4,0)),ISNA(VLOOKUP(B67,'EUROSTAT-Code'!$A$3:$D$698,4,0))),"",VLOOKUP(B67,'EUROSTAT-Code'!$A$3:$D$698,4,0))</f>
        <v/>
      </c>
      <c r="B67" s="4" t="s">
        <v>112</v>
      </c>
      <c r="C67" s="4" t="s">
        <v>113</v>
      </c>
      <c r="D67" s="131">
        <v>165</v>
      </c>
      <c r="E67" s="137">
        <v>25</v>
      </c>
      <c r="F67" s="137"/>
      <c r="G67" s="132">
        <v>0</v>
      </c>
      <c r="H67" s="132">
        <v>5</v>
      </c>
      <c r="I67" s="132">
        <v>45</v>
      </c>
      <c r="J67" s="132">
        <v>20</v>
      </c>
      <c r="K67" s="132">
        <v>15</v>
      </c>
      <c r="L67" s="132">
        <v>0</v>
      </c>
      <c r="M67" s="132">
        <v>0</v>
      </c>
      <c r="N67" s="132">
        <v>0</v>
      </c>
      <c r="O67" s="132"/>
      <c r="P67" s="132"/>
      <c r="Q67" s="132">
        <v>0</v>
      </c>
      <c r="R67" t="str">
        <f>VLOOKUP(C67,'EUROSTAT-Code'!$G$3:$H$532,2,0)</f>
        <v>H01_01_07</v>
      </c>
      <c r="S67" t="str">
        <f t="shared" si="2"/>
        <v>OK</v>
      </c>
    </row>
    <row r="68" spans="1:19" x14ac:dyDescent="0.35">
      <c r="A68" t="str">
        <f>IF(OR(ISBLANK(VLOOKUP(B68,'EUROSTAT-Code'!$A$3:$D$698,4,0)),ISNA(VLOOKUP(B68,'EUROSTAT-Code'!$A$3:$D$698,4,0))),"",VLOOKUP(B68,'EUROSTAT-Code'!$A$3:$D$698,4,0))</f>
        <v/>
      </c>
      <c r="B68" s="6" t="s">
        <v>114</v>
      </c>
      <c r="C68" s="6" t="s">
        <v>115</v>
      </c>
      <c r="D68" s="133">
        <v>5365</v>
      </c>
      <c r="E68" s="138" t="s">
        <v>1967</v>
      </c>
      <c r="F68" s="138"/>
      <c r="G68" s="134" t="s">
        <v>1967</v>
      </c>
      <c r="H68" s="134" t="s">
        <v>1967</v>
      </c>
      <c r="I68" s="134">
        <v>0</v>
      </c>
      <c r="J68" s="134" t="s">
        <v>1967</v>
      </c>
      <c r="K68" s="134" t="s">
        <v>1967</v>
      </c>
      <c r="L68" s="134">
        <v>0</v>
      </c>
      <c r="M68" s="134">
        <v>0</v>
      </c>
      <c r="N68" s="134">
        <v>5235</v>
      </c>
      <c r="O68" s="134"/>
      <c r="P68" s="134"/>
      <c r="Q68" s="134">
        <v>0</v>
      </c>
      <c r="R68" t="str">
        <f>VLOOKUP(C68,'EUROSTAT-Code'!$G$3:$H$532,2,0)</f>
        <v>H02_02_01</v>
      </c>
      <c r="S68" t="str">
        <f t="shared" si="2"/>
        <v>OK</v>
      </c>
    </row>
    <row r="69" spans="1:19" x14ac:dyDescent="0.35">
      <c r="A69" t="str">
        <f>IF(OR(ISBLANK(VLOOKUP(B69,'EUROSTAT-Code'!$A$3:$D$698,4,0)),ISNA(VLOOKUP(B69,'EUROSTAT-Code'!$A$3:$D$698,4,0))),"",VLOOKUP(B69,'EUROSTAT-Code'!$A$3:$D$698,4,0))</f>
        <v/>
      </c>
      <c r="B69" s="4" t="s">
        <v>116</v>
      </c>
      <c r="C69" s="4" t="s">
        <v>117</v>
      </c>
      <c r="D69" s="131">
        <v>85</v>
      </c>
      <c r="E69" s="137">
        <v>0</v>
      </c>
      <c r="F69" s="137"/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/>
      <c r="P69" s="132"/>
      <c r="Q69" s="132">
        <v>0</v>
      </c>
      <c r="R69" t="str">
        <f>VLOOKUP(C69,'EUROSTAT-Code'!$G$3:$H$532,2,0)</f>
        <v>H02_03_01</v>
      </c>
      <c r="S69" t="str">
        <f t="shared" si="2"/>
        <v>OK</v>
      </c>
    </row>
    <row r="70" spans="1:19" x14ac:dyDescent="0.35">
      <c r="A70" t="str">
        <f>IF(OR(ISBLANK(VLOOKUP(B70,'EUROSTAT-Code'!$A$3:$D$698,4,0)),ISNA(VLOOKUP(B70,'EUROSTAT-Code'!$A$3:$D$698,4,0))),"",VLOOKUP(B70,'EUROSTAT-Code'!$A$3:$D$698,4,0))</f>
        <v>x</v>
      </c>
      <c r="B70" s="6" t="s">
        <v>118</v>
      </c>
      <c r="C70" s="6" t="s">
        <v>119</v>
      </c>
      <c r="D70" s="133">
        <v>315</v>
      </c>
      <c r="E70" s="138">
        <v>0</v>
      </c>
      <c r="F70" s="138"/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305</v>
      </c>
      <c r="N70" s="134">
        <v>0</v>
      </c>
      <c r="O70" s="134"/>
      <c r="P70" s="134"/>
      <c r="Q70" s="134">
        <v>0</v>
      </c>
      <c r="R70" t="str">
        <f>VLOOKUP(C70,'EUROSTAT-Code'!$G$3:$H$532,2,0)</f>
        <v>H02_03_02</v>
      </c>
      <c r="S70" t="str">
        <f t="shared" si="2"/>
        <v>OK</v>
      </c>
    </row>
    <row r="71" spans="1:19" x14ac:dyDescent="0.35">
      <c r="A71" t="str">
        <f>IF(OR(ISBLANK(VLOOKUP(B71,'EUROSTAT-Code'!$A$3:$D$698,4,0)),ISNA(VLOOKUP(B71,'EUROSTAT-Code'!$A$3:$D$698,4,0))),"",VLOOKUP(B71,'EUROSTAT-Code'!$A$3:$D$698,4,0))</f>
        <v>x</v>
      </c>
      <c r="B71" s="4" t="s">
        <v>120</v>
      </c>
      <c r="C71" s="4" t="s">
        <v>121</v>
      </c>
      <c r="D71" s="131">
        <v>960</v>
      </c>
      <c r="E71" s="137">
        <v>0</v>
      </c>
      <c r="F71" s="137"/>
      <c r="G71" s="132">
        <v>0</v>
      </c>
      <c r="H71" s="132">
        <v>0</v>
      </c>
      <c r="I71" s="132">
        <v>0</v>
      </c>
      <c r="J71" s="132">
        <v>0</v>
      </c>
      <c r="K71" s="132">
        <v>0</v>
      </c>
      <c r="L71" s="132">
        <v>440</v>
      </c>
      <c r="M71" s="132">
        <v>0</v>
      </c>
      <c r="N71" s="132">
        <v>480</v>
      </c>
      <c r="O71" s="132"/>
      <c r="P71" s="132"/>
      <c r="Q71" s="132">
        <v>0</v>
      </c>
      <c r="R71" t="str">
        <f>VLOOKUP(C71,'EUROSTAT-Code'!$G$3:$H$532,2,0)</f>
        <v>H03_01_02</v>
      </c>
      <c r="S71" t="str">
        <f t="shared" ref="S71:S102" si="3">IF(B71=R71,"OK","FALSE")</f>
        <v>OK</v>
      </c>
    </row>
    <row r="72" spans="1:19" x14ac:dyDescent="0.35">
      <c r="A72" t="str">
        <f>IF(OR(ISBLANK(VLOOKUP(B72,'EUROSTAT-Code'!$A$3:$D$698,4,0)),ISNA(VLOOKUP(B72,'EUROSTAT-Code'!$A$3:$D$698,4,0))),"",VLOOKUP(B72,'EUROSTAT-Code'!$A$3:$D$698,4,0))</f>
        <v/>
      </c>
      <c r="B72" s="6" t="s">
        <v>122</v>
      </c>
      <c r="C72" s="6" t="s">
        <v>2042</v>
      </c>
      <c r="D72" s="133">
        <v>0</v>
      </c>
      <c r="E72" s="138">
        <v>0</v>
      </c>
      <c r="F72" s="138"/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34">
        <v>0</v>
      </c>
      <c r="O72" s="134"/>
      <c r="P72" s="134"/>
      <c r="Q72" s="134">
        <v>0</v>
      </c>
      <c r="R72" t="e">
        <f>VLOOKUP(C72,'EUROSTAT-Code'!$G$3:$H$532,2,0)</f>
        <v>#N/A</v>
      </c>
      <c r="S72" t="e">
        <f t="shared" si="3"/>
        <v>#N/A</v>
      </c>
    </row>
    <row r="73" spans="1:19" x14ac:dyDescent="0.35">
      <c r="A73" t="str">
        <f>IF(OR(ISBLANK(VLOOKUP(B73,'EUROSTAT-Code'!$A$3:$D$698,4,0)),ISNA(VLOOKUP(B73,'EUROSTAT-Code'!$A$3:$D$698,4,0))),"",VLOOKUP(B73,'EUROSTAT-Code'!$A$3:$D$698,4,0))</f>
        <v/>
      </c>
      <c r="B73" s="4" t="s">
        <v>123</v>
      </c>
      <c r="C73" s="4" t="s">
        <v>124</v>
      </c>
      <c r="D73" s="131">
        <v>1040</v>
      </c>
      <c r="E73" s="137">
        <v>0</v>
      </c>
      <c r="F73" s="137"/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1040</v>
      </c>
      <c r="M73" s="132">
        <v>0</v>
      </c>
      <c r="N73" s="132">
        <v>0</v>
      </c>
      <c r="O73" s="132"/>
      <c r="P73" s="132"/>
      <c r="Q73" s="132">
        <v>0</v>
      </c>
      <c r="R73" t="str">
        <f>VLOOKUP(C73,'EUROSTAT-Code'!$G$3:$H$532,2,0)</f>
        <v>H03_01_04</v>
      </c>
      <c r="S73" t="str">
        <f t="shared" si="3"/>
        <v>OK</v>
      </c>
    </row>
    <row r="74" spans="1:19" x14ac:dyDescent="0.35">
      <c r="A74" t="str">
        <f>IF(OR(ISBLANK(VLOOKUP(B74,'EUROSTAT-Code'!$A$3:$D$698,4,0)),ISNA(VLOOKUP(B74,'EUROSTAT-Code'!$A$3:$D$698,4,0))),"",VLOOKUP(B74,'EUROSTAT-Code'!$A$3:$D$698,4,0))</f>
        <v/>
      </c>
      <c r="B74" s="6" t="s">
        <v>125</v>
      </c>
      <c r="C74" s="6" t="s">
        <v>126</v>
      </c>
      <c r="D74" s="133">
        <v>175</v>
      </c>
      <c r="E74" s="138">
        <v>0</v>
      </c>
      <c r="F74" s="138"/>
      <c r="G74" s="134" t="s">
        <v>1967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34">
        <v>170</v>
      </c>
      <c r="O74" s="134"/>
      <c r="P74" s="134"/>
      <c r="Q74" s="134">
        <v>0</v>
      </c>
      <c r="R74" t="e">
        <f>VLOOKUP(C74,'EUROSTAT-Code'!$G$3:$H$532,2,0)</f>
        <v>#N/A</v>
      </c>
      <c r="S74" t="e">
        <f t="shared" si="3"/>
        <v>#N/A</v>
      </c>
    </row>
    <row r="75" spans="1:19" x14ac:dyDescent="0.35">
      <c r="A75" t="str">
        <f>IF(OR(ISBLANK(VLOOKUP(B75,'EUROSTAT-Code'!$A$3:$D$698,4,0)),ISNA(VLOOKUP(B75,'EUROSTAT-Code'!$A$3:$D$698,4,0))),"",VLOOKUP(B75,'EUROSTAT-Code'!$A$3:$D$698,4,0))</f>
        <v>x</v>
      </c>
      <c r="B75" s="4" t="s">
        <v>127</v>
      </c>
      <c r="C75" s="4" t="s">
        <v>128</v>
      </c>
      <c r="D75" s="131">
        <v>240</v>
      </c>
      <c r="E75" s="137">
        <v>0</v>
      </c>
      <c r="F75" s="137"/>
      <c r="G75" s="132">
        <v>0</v>
      </c>
      <c r="H75" s="132">
        <v>0</v>
      </c>
      <c r="I75" s="132">
        <v>0</v>
      </c>
      <c r="J75" s="132">
        <v>0</v>
      </c>
      <c r="K75" s="132">
        <v>0</v>
      </c>
      <c r="L75" s="132">
        <v>240</v>
      </c>
      <c r="M75" s="132">
        <v>0</v>
      </c>
      <c r="N75" s="132">
        <v>0</v>
      </c>
      <c r="O75" s="132"/>
      <c r="P75" s="132"/>
      <c r="Q75" s="132">
        <v>0</v>
      </c>
      <c r="R75" t="str">
        <f>VLOOKUP(C75,'EUROSTAT-Code'!$G$3:$H$532,2,0)</f>
        <v>H03_01_07</v>
      </c>
      <c r="S75" t="str">
        <f t="shared" si="3"/>
        <v>OK</v>
      </c>
    </row>
    <row r="76" spans="1:19" x14ac:dyDescent="0.35">
      <c r="A76" t="str">
        <f>IF(OR(ISBLANK(VLOOKUP(B76,'EUROSTAT-Code'!$A$3:$D$698,4,0)),ISNA(VLOOKUP(B76,'EUROSTAT-Code'!$A$3:$D$698,4,0))),"",VLOOKUP(B76,'EUROSTAT-Code'!$A$3:$D$698,4,0))</f>
        <v/>
      </c>
      <c r="B76" s="6" t="s">
        <v>129</v>
      </c>
      <c r="C76" s="6" t="s">
        <v>130</v>
      </c>
      <c r="D76" s="133">
        <v>55</v>
      </c>
      <c r="E76" s="138">
        <v>45</v>
      </c>
      <c r="F76" s="138"/>
      <c r="G76" s="134" t="s">
        <v>1967</v>
      </c>
      <c r="H76" s="134">
        <v>0</v>
      </c>
      <c r="I76" s="134">
        <v>0</v>
      </c>
      <c r="J76" s="134">
        <v>0</v>
      </c>
      <c r="K76" s="134">
        <v>5</v>
      </c>
      <c r="L76" s="134">
        <v>0</v>
      </c>
      <c r="M76" s="134">
        <v>0</v>
      </c>
      <c r="N76" s="134">
        <v>0</v>
      </c>
      <c r="O76" s="134"/>
      <c r="P76" s="134"/>
      <c r="Q76" s="134">
        <v>0</v>
      </c>
      <c r="R76" t="str">
        <f>VLOOKUP(C76,'EUROSTAT-Code'!$G$3:$H$532,2,0)</f>
        <v>H03_01_08</v>
      </c>
      <c r="S76" t="str">
        <f t="shared" si="3"/>
        <v>OK</v>
      </c>
    </row>
    <row r="77" spans="1:19" x14ac:dyDescent="0.35">
      <c r="A77" t="str">
        <f>IF(OR(ISBLANK(VLOOKUP(B77,'EUROSTAT-Code'!$A$3:$D$698,4,0)),ISNA(VLOOKUP(B77,'EUROSTAT-Code'!$A$3:$D$698,4,0))),"",VLOOKUP(B77,'EUROSTAT-Code'!$A$3:$D$698,4,0))</f>
        <v>x</v>
      </c>
      <c r="B77" s="4" t="s">
        <v>131</v>
      </c>
      <c r="C77" s="4" t="s">
        <v>132</v>
      </c>
      <c r="D77" s="131">
        <v>965</v>
      </c>
      <c r="E77" s="137">
        <v>510</v>
      </c>
      <c r="F77" s="137"/>
      <c r="G77" s="132" t="s">
        <v>1967</v>
      </c>
      <c r="H77" s="132">
        <v>240</v>
      </c>
      <c r="I77" s="132" t="s">
        <v>1967</v>
      </c>
      <c r="J77" s="132">
        <v>0</v>
      </c>
      <c r="K77" s="132">
        <v>160</v>
      </c>
      <c r="L77" s="132" t="s">
        <v>1967</v>
      </c>
      <c r="M77" s="132">
        <v>0</v>
      </c>
      <c r="N77" s="132" t="s">
        <v>1967</v>
      </c>
      <c r="O77" s="132"/>
      <c r="P77" s="132"/>
      <c r="Q77" s="132">
        <v>0</v>
      </c>
      <c r="R77" t="str">
        <f>VLOOKUP(C77,'EUROSTAT-Code'!$G$3:$H$532,2,0)</f>
        <v>H03_02_01</v>
      </c>
      <c r="S77" t="str">
        <f t="shared" si="3"/>
        <v>OK</v>
      </c>
    </row>
    <row r="78" spans="1:19" x14ac:dyDescent="0.35">
      <c r="A78" t="str">
        <f>IF(OR(ISBLANK(VLOOKUP(B78,'EUROSTAT-Code'!$A$3:$D$698,4,0)),ISNA(VLOOKUP(B78,'EUROSTAT-Code'!$A$3:$D$698,4,0))),"",VLOOKUP(B78,'EUROSTAT-Code'!$A$3:$D$698,4,0))</f>
        <v/>
      </c>
      <c r="B78" s="6" t="s">
        <v>133</v>
      </c>
      <c r="C78" s="6" t="s">
        <v>134</v>
      </c>
      <c r="D78" s="133">
        <v>45</v>
      </c>
      <c r="E78" s="138">
        <v>25</v>
      </c>
      <c r="F78" s="138"/>
      <c r="G78" s="134" t="s">
        <v>1967</v>
      </c>
      <c r="H78" s="134">
        <v>5</v>
      </c>
      <c r="I78" s="134" t="s">
        <v>1967</v>
      </c>
      <c r="J78" s="134" t="s">
        <v>1967</v>
      </c>
      <c r="K78" s="134">
        <v>5</v>
      </c>
      <c r="L78" s="134" t="s">
        <v>1967</v>
      </c>
      <c r="M78" s="134" t="s">
        <v>1967</v>
      </c>
      <c r="N78" s="134">
        <v>0</v>
      </c>
      <c r="O78" s="134"/>
      <c r="P78" s="134"/>
      <c r="Q78" s="134">
        <v>0</v>
      </c>
      <c r="R78" t="str">
        <f>VLOOKUP(C78,'EUROSTAT-Code'!$G$3:$H$532,2,0)</f>
        <v>H03_02_02</v>
      </c>
      <c r="S78" t="str">
        <f t="shared" si="3"/>
        <v>OK</v>
      </c>
    </row>
    <row r="79" spans="1:19" x14ac:dyDescent="0.35">
      <c r="A79" t="str">
        <f>IF(OR(ISBLANK(VLOOKUP(B79,'EUROSTAT-Code'!$A$3:$D$698,4,0)),ISNA(VLOOKUP(B79,'EUROSTAT-Code'!$A$3:$D$698,4,0))),"",VLOOKUP(B79,'EUROSTAT-Code'!$A$3:$D$698,4,0))</f>
        <v>x</v>
      </c>
      <c r="B79" s="4" t="s">
        <v>135</v>
      </c>
      <c r="C79" s="4" t="s">
        <v>136</v>
      </c>
      <c r="D79" s="131">
        <v>2050</v>
      </c>
      <c r="E79" s="137">
        <v>180</v>
      </c>
      <c r="F79" s="137"/>
      <c r="G79" s="132" t="s">
        <v>1967</v>
      </c>
      <c r="H79" s="132">
        <v>155</v>
      </c>
      <c r="I79" s="132">
        <v>0</v>
      </c>
      <c r="J79" s="132" t="s">
        <v>1967</v>
      </c>
      <c r="K79" s="132">
        <v>85</v>
      </c>
      <c r="L79" s="132">
        <v>0</v>
      </c>
      <c r="M79" s="132">
        <v>225</v>
      </c>
      <c r="N79" s="132">
        <v>1340</v>
      </c>
      <c r="O79" s="132"/>
      <c r="P79" s="132"/>
      <c r="Q79" s="132">
        <v>0</v>
      </c>
      <c r="R79" t="str">
        <f>VLOOKUP(C79,'EUROSTAT-Code'!$G$3:$H$532,2,0)</f>
        <v>H03_02_03</v>
      </c>
      <c r="S79" t="str">
        <f t="shared" si="3"/>
        <v>OK</v>
      </c>
    </row>
    <row r="80" spans="1:19" x14ac:dyDescent="0.35">
      <c r="A80" t="str">
        <f>IF(OR(ISBLANK(VLOOKUP(B80,'EUROSTAT-Code'!$A$3:$D$698,4,0)),ISNA(VLOOKUP(B80,'EUROSTAT-Code'!$A$3:$D$698,4,0))),"",VLOOKUP(B80,'EUROSTAT-Code'!$A$3:$D$698,4,0))</f>
        <v>x</v>
      </c>
      <c r="B80" s="6" t="s">
        <v>137</v>
      </c>
      <c r="C80" s="6" t="s">
        <v>2043</v>
      </c>
      <c r="D80" s="133">
        <v>3915</v>
      </c>
      <c r="E80" s="138">
        <v>0</v>
      </c>
      <c r="F80" s="138"/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3865</v>
      </c>
      <c r="M80" s="134">
        <v>0</v>
      </c>
      <c r="N80" s="134">
        <v>0</v>
      </c>
      <c r="O80" s="134"/>
      <c r="P80" s="134"/>
      <c r="Q80" s="134">
        <v>0</v>
      </c>
      <c r="R80" t="e">
        <f>VLOOKUP(C80,'EUROSTAT-Code'!$G$3:$H$532,2,0)</f>
        <v>#N/A</v>
      </c>
      <c r="S80" t="e">
        <f t="shared" si="3"/>
        <v>#N/A</v>
      </c>
    </row>
    <row r="81" spans="1:19" x14ac:dyDescent="0.35">
      <c r="A81" t="str">
        <f>IF(OR(ISBLANK(VLOOKUP(B81,'EUROSTAT-Code'!$A$3:$D$698,4,0)),ISNA(VLOOKUP(B81,'EUROSTAT-Code'!$A$3:$D$698,4,0))),"",VLOOKUP(B81,'EUROSTAT-Code'!$A$3:$D$698,4,0))</f>
        <v/>
      </c>
      <c r="B81" s="4" t="s">
        <v>311</v>
      </c>
      <c r="C81" s="4" t="s">
        <v>1529</v>
      </c>
      <c r="D81" s="131">
        <v>15</v>
      </c>
      <c r="E81" s="137">
        <v>0</v>
      </c>
      <c r="F81" s="137"/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15</v>
      </c>
      <c r="O81" s="132"/>
      <c r="P81" s="132"/>
      <c r="Q81" s="132">
        <v>0</v>
      </c>
      <c r="R81" t="str">
        <f>VLOOKUP(C81,'EUROSTAT-Code'!$G$3:$H$532,2,0)</f>
        <v>H03_02_05</v>
      </c>
      <c r="S81" t="str">
        <f t="shared" si="3"/>
        <v>OK</v>
      </c>
    </row>
    <row r="82" spans="1:19" x14ac:dyDescent="0.35">
      <c r="A82" t="str">
        <f>IF(OR(ISBLANK(VLOOKUP(B82,'EUROSTAT-Code'!$A$3:$D$698,4,0)),ISNA(VLOOKUP(B82,'EUROSTAT-Code'!$A$3:$D$698,4,0))),"",VLOOKUP(B82,'EUROSTAT-Code'!$A$3:$D$698,4,0))</f>
        <v>x</v>
      </c>
      <c r="B82" s="6" t="s">
        <v>138</v>
      </c>
      <c r="C82" s="6" t="s">
        <v>139</v>
      </c>
      <c r="D82" s="133">
        <v>2945</v>
      </c>
      <c r="E82" s="138">
        <v>0</v>
      </c>
      <c r="F82" s="138"/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34">
        <v>2870</v>
      </c>
      <c r="O82" s="134"/>
      <c r="P82" s="134"/>
      <c r="Q82" s="134">
        <v>0</v>
      </c>
      <c r="R82" t="str">
        <f>VLOOKUP(C82,'EUROSTAT-Code'!$G$3:$H$532,2,0)</f>
        <v>H03_03_04</v>
      </c>
      <c r="S82" t="str">
        <f t="shared" si="3"/>
        <v>OK</v>
      </c>
    </row>
    <row r="83" spans="1:19" x14ac:dyDescent="0.35">
      <c r="A83" t="str">
        <f>IF(OR(ISBLANK(VLOOKUP(B83,'EUROSTAT-Code'!$A$3:$D$698,4,0)),ISNA(VLOOKUP(B83,'EUROSTAT-Code'!$A$3:$D$698,4,0))),"",VLOOKUP(B83,'EUROSTAT-Code'!$A$3:$D$698,4,0))</f>
        <v/>
      </c>
      <c r="B83" s="4" t="s">
        <v>140</v>
      </c>
      <c r="C83" s="4" t="s">
        <v>141</v>
      </c>
      <c r="D83" s="131">
        <v>10</v>
      </c>
      <c r="E83" s="137">
        <v>0</v>
      </c>
      <c r="F83" s="137"/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10</v>
      </c>
      <c r="N83" s="132">
        <v>0</v>
      </c>
      <c r="O83" s="132"/>
      <c r="P83" s="132"/>
      <c r="Q83" s="132">
        <v>0</v>
      </c>
      <c r="R83" t="str">
        <f>VLOOKUP(C83,'EUROSTAT-Code'!$G$3:$H$532,2,0)</f>
        <v>H04_01_01</v>
      </c>
      <c r="S83" t="str">
        <f t="shared" si="3"/>
        <v>OK</v>
      </c>
    </row>
    <row r="84" spans="1:19" x14ac:dyDescent="0.35">
      <c r="A84" t="str">
        <f>IF(OR(ISBLANK(VLOOKUP(B84,'EUROSTAT-Code'!$A$3:$D$698,4,0)),ISNA(VLOOKUP(B84,'EUROSTAT-Code'!$A$3:$D$698,4,0))),"",VLOOKUP(B84,'EUROSTAT-Code'!$A$3:$D$698,4,0))</f>
        <v/>
      </c>
      <c r="B84" s="6" t="s">
        <v>142</v>
      </c>
      <c r="C84" s="6" t="s">
        <v>143</v>
      </c>
      <c r="D84" s="133">
        <v>0</v>
      </c>
      <c r="E84" s="138">
        <v>0</v>
      </c>
      <c r="F84" s="138"/>
      <c r="G84" s="134">
        <v>0</v>
      </c>
      <c r="H84" s="134">
        <v>0</v>
      </c>
      <c r="I84" s="134">
        <v>0</v>
      </c>
      <c r="J84" s="134">
        <v>0</v>
      </c>
      <c r="K84" s="134">
        <v>0</v>
      </c>
      <c r="L84" s="134">
        <v>0</v>
      </c>
      <c r="M84" s="134">
        <v>0</v>
      </c>
      <c r="N84" s="134">
        <v>0</v>
      </c>
      <c r="O84" s="134"/>
      <c r="P84" s="134"/>
      <c r="Q84" s="134">
        <v>0</v>
      </c>
      <c r="R84" t="str">
        <f>VLOOKUP(C84,'EUROSTAT-Code'!$G$3:$H$532,2,0)</f>
        <v>H04_01_02</v>
      </c>
      <c r="S84" t="str">
        <f t="shared" si="3"/>
        <v>OK</v>
      </c>
    </row>
    <row r="85" spans="1:19" x14ac:dyDescent="0.35">
      <c r="A85" t="str">
        <f>IF(OR(ISBLANK(VLOOKUP(B85,'EUROSTAT-Code'!$A$3:$D$698,4,0)),ISNA(VLOOKUP(B85,'EUROSTAT-Code'!$A$3:$D$698,4,0))),"",VLOOKUP(B85,'EUROSTAT-Code'!$A$3:$D$698,4,0))</f>
        <v/>
      </c>
      <c r="B85" s="4" t="s">
        <v>144</v>
      </c>
      <c r="C85" s="4" t="s">
        <v>145</v>
      </c>
      <c r="D85" s="131">
        <v>25</v>
      </c>
      <c r="E85" s="137">
        <v>0</v>
      </c>
      <c r="F85" s="137"/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5</v>
      </c>
      <c r="O85" s="132"/>
      <c r="P85" s="132"/>
      <c r="Q85" s="132">
        <v>0</v>
      </c>
      <c r="R85" t="str">
        <f>VLOOKUP(C85,'EUROSTAT-Code'!$G$3:$H$532,2,0)</f>
        <v>H04_01_03</v>
      </c>
      <c r="S85" t="str">
        <f t="shared" si="3"/>
        <v>OK</v>
      </c>
    </row>
    <row r="86" spans="1:19" x14ac:dyDescent="0.35">
      <c r="A86" t="str">
        <f>IF(OR(ISBLANK(VLOOKUP(B86,'EUROSTAT-Code'!$A$3:$D$698,4,0)),ISNA(VLOOKUP(B86,'EUROSTAT-Code'!$A$3:$D$698,4,0))),"",VLOOKUP(B86,'EUROSTAT-Code'!$A$3:$D$698,4,0))</f>
        <v>x</v>
      </c>
      <c r="B86" s="6" t="s">
        <v>146</v>
      </c>
      <c r="C86" s="6" t="s">
        <v>147</v>
      </c>
      <c r="D86" s="133">
        <v>2960</v>
      </c>
      <c r="E86" s="138">
        <v>825</v>
      </c>
      <c r="F86" s="138"/>
      <c r="G86" s="134">
        <v>175</v>
      </c>
      <c r="H86" s="134">
        <v>1025</v>
      </c>
      <c r="I86" s="134">
        <v>0</v>
      </c>
      <c r="J86" s="134" t="s">
        <v>1967</v>
      </c>
      <c r="K86" s="134">
        <v>465</v>
      </c>
      <c r="L86" s="134" t="s">
        <v>1967</v>
      </c>
      <c r="M86" s="134">
        <v>0</v>
      </c>
      <c r="N86" s="134">
        <v>360</v>
      </c>
      <c r="O86" s="134"/>
      <c r="P86" s="134"/>
      <c r="Q86" s="134">
        <v>0</v>
      </c>
      <c r="R86" t="str">
        <f>VLOOKUP(C86,'EUROSTAT-Code'!$G$3:$H$532,2,0)</f>
        <v>H05_01_02</v>
      </c>
      <c r="S86" t="str">
        <f t="shared" si="3"/>
        <v>OK</v>
      </c>
    </row>
    <row r="87" spans="1:19" x14ac:dyDescent="0.35">
      <c r="A87" t="str">
        <f>IF(OR(ISBLANK(VLOOKUP(B87,'EUROSTAT-Code'!$A$3:$D$698,4,0)),ISNA(VLOOKUP(B87,'EUROSTAT-Code'!$A$3:$D$698,4,0))),"",VLOOKUP(B87,'EUROSTAT-Code'!$A$3:$D$698,4,0))</f>
        <v/>
      </c>
      <c r="B87" s="4" t="s">
        <v>335</v>
      </c>
      <c r="C87" s="4" t="s">
        <v>336</v>
      </c>
      <c r="D87" s="131">
        <v>0</v>
      </c>
      <c r="E87" s="137">
        <v>0</v>
      </c>
      <c r="F87" s="137"/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/>
      <c r="P87" s="132"/>
      <c r="Q87" s="132">
        <v>0</v>
      </c>
      <c r="R87" t="str">
        <f>VLOOKUP(C87,'EUROSTAT-Code'!$G$3:$H$532,2,0)</f>
        <v>H06_01_01</v>
      </c>
      <c r="S87" t="str">
        <f t="shared" si="3"/>
        <v>OK</v>
      </c>
    </row>
    <row r="88" spans="1:19" x14ac:dyDescent="0.35">
      <c r="A88" t="str">
        <f>IF(OR(ISBLANK(VLOOKUP(B88,'EUROSTAT-Code'!$A$3:$D$698,4,0)),ISNA(VLOOKUP(B88,'EUROSTAT-Code'!$A$3:$D$698,4,0))),"",VLOOKUP(B88,'EUROSTAT-Code'!$A$3:$D$698,4,0))</f>
        <v/>
      </c>
      <c r="B88" s="6" t="s">
        <v>352</v>
      </c>
      <c r="C88" s="6" t="s">
        <v>431</v>
      </c>
      <c r="D88" s="133">
        <v>0</v>
      </c>
      <c r="E88" s="138">
        <v>0</v>
      </c>
      <c r="F88" s="138"/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34">
        <v>0</v>
      </c>
      <c r="O88" s="134"/>
      <c r="P88" s="134"/>
      <c r="Q88" s="134">
        <v>0</v>
      </c>
      <c r="R88" t="str">
        <f>VLOOKUP(C88,'EUROSTAT-Code'!$G$3:$H$532,2,0)</f>
        <v>H06_01_06</v>
      </c>
      <c r="S88" t="str">
        <f t="shared" si="3"/>
        <v>OK</v>
      </c>
    </row>
    <row r="89" spans="1:19" x14ac:dyDescent="0.35">
      <c r="A89" t="str">
        <f>IF(OR(ISBLANK(VLOOKUP(B89,'EUROSTAT-Code'!$A$3:$D$698,4,0)),ISNA(VLOOKUP(B89,'EUROSTAT-Code'!$A$3:$D$698,4,0))),"",VLOOKUP(B89,'EUROSTAT-Code'!$A$3:$D$698,4,0))</f>
        <v/>
      </c>
      <c r="B89" s="4" t="s">
        <v>148</v>
      </c>
      <c r="C89" s="4" t="s">
        <v>2044</v>
      </c>
      <c r="D89" s="131">
        <v>5</v>
      </c>
      <c r="E89" s="137">
        <v>5</v>
      </c>
      <c r="F89" s="137"/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/>
      <c r="P89" s="132"/>
      <c r="Q89" s="132">
        <v>0</v>
      </c>
      <c r="R89" t="e">
        <f>VLOOKUP(C89,'EUROSTAT-Code'!$G$3:$H$532,2,0)</f>
        <v>#N/A</v>
      </c>
      <c r="S89" t="e">
        <f t="shared" si="3"/>
        <v>#N/A</v>
      </c>
    </row>
    <row r="90" spans="1:19" x14ac:dyDescent="0.35">
      <c r="A90" t="str">
        <f>IF(OR(ISBLANK(VLOOKUP(B90,'EUROSTAT-Code'!$A$3:$D$698,4,0)),ISNA(VLOOKUP(B90,'EUROSTAT-Code'!$A$3:$D$698,4,0))),"",VLOOKUP(B90,'EUROSTAT-Code'!$A$3:$D$698,4,0))</f>
        <v/>
      </c>
      <c r="B90" s="6" t="s">
        <v>149</v>
      </c>
      <c r="C90" s="6" t="s">
        <v>150</v>
      </c>
      <c r="D90" s="133">
        <v>90</v>
      </c>
      <c r="E90" s="138">
        <v>0</v>
      </c>
      <c r="F90" s="138"/>
      <c r="G90" s="134">
        <v>0</v>
      </c>
      <c r="H90" s="134"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85</v>
      </c>
      <c r="O90" s="134"/>
      <c r="P90" s="134"/>
      <c r="Q90" s="134">
        <v>0</v>
      </c>
      <c r="R90" t="str">
        <f>VLOOKUP(C90,'EUROSTAT-Code'!$G$3:$H$532,2,0)</f>
        <v>H06_01_08</v>
      </c>
      <c r="S90" t="str">
        <f t="shared" si="3"/>
        <v>OK</v>
      </c>
    </row>
    <row r="91" spans="1:19" x14ac:dyDescent="0.35">
      <c r="A91" t="str">
        <f>IF(OR(ISBLANK(VLOOKUP(B91,'EUROSTAT-Code'!$A$3:$D$698,4,0)),ISNA(VLOOKUP(B91,'EUROSTAT-Code'!$A$3:$D$698,4,0))),"",VLOOKUP(B91,'EUROSTAT-Code'!$A$3:$D$698,4,0))</f>
        <v/>
      </c>
      <c r="B91" s="4" t="s">
        <v>151</v>
      </c>
      <c r="C91" s="4" t="s">
        <v>1530</v>
      </c>
      <c r="D91" s="131">
        <v>25</v>
      </c>
      <c r="E91" s="137">
        <v>15</v>
      </c>
      <c r="F91" s="137"/>
      <c r="G91" s="132" t="s">
        <v>1967</v>
      </c>
      <c r="H91" s="132">
        <v>0</v>
      </c>
      <c r="I91" s="132" t="s">
        <v>1967</v>
      </c>
      <c r="J91" s="132">
        <v>0</v>
      </c>
      <c r="K91" s="132">
        <v>5</v>
      </c>
      <c r="L91" s="132">
        <v>0</v>
      </c>
      <c r="M91" s="132">
        <v>0</v>
      </c>
      <c r="N91" s="132" t="s">
        <v>1967</v>
      </c>
      <c r="O91" s="132"/>
      <c r="P91" s="132"/>
      <c r="Q91" s="132">
        <v>0</v>
      </c>
      <c r="R91" t="str">
        <f>VLOOKUP(C91,'EUROSTAT-Code'!$G$3:$H$532,2,0)</f>
        <v>H06_01_10</v>
      </c>
      <c r="S91" t="str">
        <f t="shared" si="3"/>
        <v>OK</v>
      </c>
    </row>
    <row r="92" spans="1:19" x14ac:dyDescent="0.35">
      <c r="A92" t="str">
        <f>IF(OR(ISBLANK(VLOOKUP(B92,'EUROSTAT-Code'!$A$3:$D$698,4,0)),ISNA(VLOOKUP(B92,'EUROSTAT-Code'!$A$3:$D$698,4,0))),"",VLOOKUP(B92,'EUROSTAT-Code'!$A$3:$D$698,4,0))</f>
        <v/>
      </c>
      <c r="B92" s="6" t="s">
        <v>153</v>
      </c>
      <c r="C92" s="6" t="s">
        <v>2045</v>
      </c>
      <c r="D92" s="133">
        <v>50</v>
      </c>
      <c r="E92" s="138">
        <v>40</v>
      </c>
      <c r="F92" s="138"/>
      <c r="G92" s="134" t="s">
        <v>1967</v>
      </c>
      <c r="H92" s="134">
        <v>0</v>
      </c>
      <c r="I92" s="134" t="s">
        <v>1967</v>
      </c>
      <c r="J92" s="134">
        <v>0</v>
      </c>
      <c r="K92" s="134">
        <v>5</v>
      </c>
      <c r="L92" s="134">
        <v>0</v>
      </c>
      <c r="M92" s="134">
        <v>0</v>
      </c>
      <c r="N92" s="134" t="s">
        <v>1967</v>
      </c>
      <c r="O92" s="134"/>
      <c r="P92" s="134"/>
      <c r="Q92" s="134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IF(OR(ISBLANK(VLOOKUP(B93,'EUROSTAT-Code'!$A$3:$D$698,4,0)),ISNA(VLOOKUP(B93,'EUROSTAT-Code'!$A$3:$D$698,4,0))),"",VLOOKUP(B93,'EUROSTAT-Code'!$A$3:$D$698,4,0))</f>
        <v>x</v>
      </c>
      <c r="B93" s="4" t="s">
        <v>154</v>
      </c>
      <c r="C93" s="4" t="s">
        <v>2046</v>
      </c>
      <c r="D93" s="131">
        <v>20</v>
      </c>
      <c r="E93" s="137">
        <v>10</v>
      </c>
      <c r="F93" s="137"/>
      <c r="G93" s="132" t="s">
        <v>1967</v>
      </c>
      <c r="H93" s="132">
        <v>0</v>
      </c>
      <c r="I93" s="132">
        <v>5</v>
      </c>
      <c r="J93" s="132">
        <v>0</v>
      </c>
      <c r="K93" s="132">
        <v>5</v>
      </c>
      <c r="L93" s="132" t="s">
        <v>1967</v>
      </c>
      <c r="M93" s="132">
        <v>0</v>
      </c>
      <c r="N93" s="132">
        <v>0</v>
      </c>
      <c r="O93" s="132"/>
      <c r="P93" s="132"/>
      <c r="Q93" s="132">
        <v>0</v>
      </c>
      <c r="R93" t="e">
        <f>VLOOKUP(C93,'EUROSTAT-Code'!$G$3:$H$532,2,0)</f>
        <v>#N/A</v>
      </c>
      <c r="S93" t="e">
        <f t="shared" si="3"/>
        <v>#N/A</v>
      </c>
    </row>
    <row r="94" spans="1:19" x14ac:dyDescent="0.35">
      <c r="A94" t="str">
        <f>IF(OR(ISBLANK(VLOOKUP(B94,'EUROSTAT-Code'!$A$3:$D$698,4,0)),ISNA(VLOOKUP(B94,'EUROSTAT-Code'!$A$3:$D$698,4,0))),"",VLOOKUP(B94,'EUROSTAT-Code'!$A$3:$D$698,4,0))</f>
        <v>x</v>
      </c>
      <c r="B94" s="6" t="s">
        <v>155</v>
      </c>
      <c r="C94" s="6" t="s">
        <v>156</v>
      </c>
      <c r="D94" s="133">
        <v>155</v>
      </c>
      <c r="E94" s="138">
        <v>0</v>
      </c>
      <c r="F94" s="138"/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34">
        <v>155</v>
      </c>
      <c r="O94" s="134"/>
      <c r="P94" s="134"/>
      <c r="Q94" s="134">
        <v>0</v>
      </c>
      <c r="R94" t="str">
        <f>VLOOKUP(C94,'EUROSTAT-Code'!$G$3:$H$532,2,0)</f>
        <v>H06_01_13</v>
      </c>
      <c r="S94" t="str">
        <f t="shared" si="3"/>
        <v>OK</v>
      </c>
    </row>
    <row r="95" spans="1:19" x14ac:dyDescent="0.35">
      <c r="A95" t="str">
        <f>IF(OR(ISBLANK(VLOOKUP(B95,'EUROSTAT-Code'!$A$3:$D$698,4,0)),ISNA(VLOOKUP(B95,'EUROSTAT-Code'!$A$3:$D$698,4,0))),"",VLOOKUP(B95,'EUROSTAT-Code'!$A$3:$D$698,4,0))</f>
        <v>x</v>
      </c>
      <c r="B95" s="4" t="s">
        <v>312</v>
      </c>
      <c r="C95" s="4" t="s">
        <v>313</v>
      </c>
      <c r="D95" s="131">
        <v>5</v>
      </c>
      <c r="E95" s="137">
        <v>0</v>
      </c>
      <c r="F95" s="137"/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5</v>
      </c>
      <c r="O95" s="132"/>
      <c r="P95" s="132"/>
      <c r="Q95" s="132">
        <v>0</v>
      </c>
      <c r="R95" t="str">
        <f>VLOOKUP(C95,'EUROSTAT-Code'!$G$3:$H$532,2,0)</f>
        <v>H06_01_15</v>
      </c>
      <c r="S95" t="str">
        <f t="shared" si="3"/>
        <v>OK</v>
      </c>
    </row>
    <row r="96" spans="1:19" x14ac:dyDescent="0.35">
      <c r="A96" t="str">
        <f>IF(OR(ISBLANK(VLOOKUP(B96,'EUROSTAT-Code'!$A$3:$D$698,4,0)),ISNA(VLOOKUP(B96,'EUROSTAT-Code'!$A$3:$D$698,4,0))),"",VLOOKUP(B96,'EUROSTAT-Code'!$A$3:$D$698,4,0))</f>
        <v/>
      </c>
      <c r="B96" s="6" t="s">
        <v>353</v>
      </c>
      <c r="C96" s="6" t="s">
        <v>435</v>
      </c>
      <c r="D96" s="133">
        <v>0</v>
      </c>
      <c r="E96" s="138">
        <v>0</v>
      </c>
      <c r="F96" s="138"/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/>
      <c r="P96" s="134"/>
      <c r="Q96" s="134">
        <v>0</v>
      </c>
      <c r="R96" t="str">
        <f>VLOOKUP(C96,'EUROSTAT-Code'!$G$3:$H$532,2,0)</f>
        <v>H06_01_16</v>
      </c>
      <c r="S96" t="str">
        <f t="shared" si="3"/>
        <v>OK</v>
      </c>
    </row>
    <row r="97" spans="1:19" x14ac:dyDescent="0.35">
      <c r="A97" t="str">
        <f>IF(OR(ISBLANK(VLOOKUP(B97,'EUROSTAT-Code'!$A$3:$D$698,4,0)),ISNA(VLOOKUP(B97,'EUROSTAT-Code'!$A$3:$D$698,4,0))),"",VLOOKUP(B97,'EUROSTAT-Code'!$A$3:$D$698,4,0))</f>
        <v/>
      </c>
      <c r="B97" s="4" t="s">
        <v>314</v>
      </c>
      <c r="C97" s="4" t="s">
        <v>315</v>
      </c>
      <c r="D97" s="131">
        <v>5</v>
      </c>
      <c r="E97" s="137">
        <v>0</v>
      </c>
      <c r="F97" s="137"/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5</v>
      </c>
      <c r="O97" s="132"/>
      <c r="P97" s="132"/>
      <c r="Q97" s="132">
        <v>0</v>
      </c>
      <c r="R97" t="str">
        <f>VLOOKUP(C97,'EUROSTAT-Code'!$G$3:$H$532,2,0)</f>
        <v>H06_01_17</v>
      </c>
      <c r="S97" t="str">
        <f t="shared" si="3"/>
        <v>OK</v>
      </c>
    </row>
    <row r="98" spans="1:19" x14ac:dyDescent="0.35">
      <c r="A98" t="str">
        <f>IF(OR(ISBLANK(VLOOKUP(B98,'EUROSTAT-Code'!$A$3:$D$698,4,0)),ISNA(VLOOKUP(B98,'EUROSTAT-Code'!$A$3:$D$698,4,0))),"",VLOOKUP(B98,'EUROSTAT-Code'!$A$3:$D$698,4,0))</f>
        <v/>
      </c>
      <c r="B98" s="6" t="s">
        <v>157</v>
      </c>
      <c r="C98" s="6" t="s">
        <v>2073</v>
      </c>
      <c r="D98" s="133">
        <v>5</v>
      </c>
      <c r="E98" s="138">
        <v>0</v>
      </c>
      <c r="F98" s="138"/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/>
      <c r="P98" s="134"/>
      <c r="Q98" s="134">
        <v>0</v>
      </c>
      <c r="R98" t="e">
        <f>VLOOKUP(C98,'EUROSTAT-Code'!$G$3:$H$532,2,0)</f>
        <v>#N/A</v>
      </c>
      <c r="S98" t="e">
        <f t="shared" si="3"/>
        <v>#N/A</v>
      </c>
    </row>
    <row r="99" spans="1:19" x14ac:dyDescent="0.35">
      <c r="A99" t="str">
        <f>IF(OR(ISBLANK(VLOOKUP(B99,'EUROSTAT-Code'!$A$3:$D$698,4,0)),ISNA(VLOOKUP(B99,'EUROSTAT-Code'!$A$3:$D$698,4,0))),"",VLOOKUP(B99,'EUROSTAT-Code'!$A$3:$D$698,4,0))</f>
        <v/>
      </c>
      <c r="B99" s="4" t="s">
        <v>157</v>
      </c>
      <c r="C99" s="4" t="s">
        <v>394</v>
      </c>
      <c r="D99" s="131">
        <v>0</v>
      </c>
      <c r="E99" s="137">
        <v>0</v>
      </c>
      <c r="F99" s="137"/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/>
      <c r="P99" s="132"/>
      <c r="Q99" s="132">
        <v>0</v>
      </c>
      <c r="R99" t="e">
        <f>VLOOKUP(C99,'EUROSTAT-Code'!$G$3:$H$532,2,0)</f>
        <v>#N/A</v>
      </c>
      <c r="S99" t="e">
        <f t="shared" si="3"/>
        <v>#N/A</v>
      </c>
    </row>
    <row r="100" spans="1:19" x14ac:dyDescent="0.35">
      <c r="A100" t="str">
        <f>IF(OR(ISBLANK(VLOOKUP(B100,'EUROSTAT-Code'!$A$3:$D$698,4,0)),ISNA(VLOOKUP(B100,'EUROSTAT-Code'!$A$3:$D$698,4,0))),"",VLOOKUP(B100,'EUROSTAT-Code'!$A$3:$D$698,4,0))</f>
        <v/>
      </c>
      <c r="B100" s="6" t="s">
        <v>158</v>
      </c>
      <c r="C100" s="6" t="s">
        <v>2047</v>
      </c>
      <c r="D100" s="133">
        <v>30</v>
      </c>
      <c r="E100" s="138">
        <v>10</v>
      </c>
      <c r="F100" s="138"/>
      <c r="G100" s="134" t="s">
        <v>1967</v>
      </c>
      <c r="H100" s="134">
        <v>5</v>
      </c>
      <c r="I100" s="134">
        <v>5</v>
      </c>
      <c r="J100" s="134" t="s">
        <v>1967</v>
      </c>
      <c r="K100" s="134">
        <v>0</v>
      </c>
      <c r="L100" s="134" t="s">
        <v>1967</v>
      </c>
      <c r="M100" s="134">
        <v>0</v>
      </c>
      <c r="N100" s="134" t="s">
        <v>1967</v>
      </c>
      <c r="O100" s="134"/>
      <c r="P100" s="134"/>
      <c r="Q100" s="134">
        <v>0</v>
      </c>
      <c r="R100" t="e">
        <f>VLOOKUP(C100,'EUROSTAT-Code'!$G$3:$H$532,2,0)</f>
        <v>#N/A</v>
      </c>
      <c r="S100" t="e">
        <f t="shared" si="3"/>
        <v>#N/A</v>
      </c>
    </row>
    <row r="101" spans="1:19" x14ac:dyDescent="0.35">
      <c r="A101" t="str">
        <f>IF(OR(ISBLANK(VLOOKUP(B101,'EUROSTAT-Code'!$A$3:$D$698,4,0)),ISNA(VLOOKUP(B101,'EUROSTAT-Code'!$A$3:$D$698,4,0))),"",VLOOKUP(B101,'EUROSTAT-Code'!$A$3:$D$698,4,0))</f>
        <v/>
      </c>
      <c r="B101" s="4" t="s">
        <v>159</v>
      </c>
      <c r="C101" s="4" t="s">
        <v>160</v>
      </c>
      <c r="D101" s="131">
        <v>100</v>
      </c>
      <c r="E101" s="137">
        <v>40</v>
      </c>
      <c r="F101" s="137"/>
      <c r="G101" s="132" t="s">
        <v>1967</v>
      </c>
      <c r="H101" s="132">
        <v>35</v>
      </c>
      <c r="I101" s="132" t="s">
        <v>1967</v>
      </c>
      <c r="J101" s="132" t="s">
        <v>1967</v>
      </c>
      <c r="K101" s="132">
        <v>10</v>
      </c>
      <c r="L101" s="132">
        <v>0</v>
      </c>
      <c r="M101" s="132">
        <v>0</v>
      </c>
      <c r="N101" s="132">
        <v>15</v>
      </c>
      <c r="O101" s="132"/>
      <c r="P101" s="132"/>
      <c r="Q101" s="132">
        <v>0</v>
      </c>
      <c r="R101" t="str">
        <f>VLOOKUP(C101,'EUROSTAT-Code'!$G$3:$H$532,2,0)</f>
        <v>H06_01_22</v>
      </c>
      <c r="S101" t="str">
        <f t="shared" si="3"/>
        <v>OK</v>
      </c>
    </row>
    <row r="102" spans="1:19" x14ac:dyDescent="0.35">
      <c r="A102" t="str">
        <f>IF(OR(ISBLANK(VLOOKUP(B102,'EUROSTAT-Code'!$A$3:$D$698,4,0)),ISNA(VLOOKUP(B102,'EUROSTAT-Code'!$A$3:$D$698,4,0))),"",VLOOKUP(B102,'EUROSTAT-Code'!$A$3:$D$698,4,0))</f>
        <v>x</v>
      </c>
      <c r="B102" s="6" t="s">
        <v>161</v>
      </c>
      <c r="C102" s="6" t="s">
        <v>162</v>
      </c>
      <c r="D102" s="133">
        <v>13755</v>
      </c>
      <c r="E102" s="138">
        <v>7780</v>
      </c>
      <c r="F102" s="138"/>
      <c r="G102" s="134" t="s">
        <v>1967</v>
      </c>
      <c r="H102" s="134">
        <v>3295</v>
      </c>
      <c r="I102" s="134" t="s">
        <v>1967</v>
      </c>
      <c r="J102" s="134" t="s">
        <v>1967</v>
      </c>
      <c r="K102" s="134">
        <v>2070</v>
      </c>
      <c r="L102" s="134" t="s">
        <v>1967</v>
      </c>
      <c r="M102" s="134">
        <v>0</v>
      </c>
      <c r="N102" s="134">
        <v>0</v>
      </c>
      <c r="O102" s="134"/>
      <c r="P102" s="134"/>
      <c r="Q102" s="134">
        <v>0</v>
      </c>
      <c r="R102" t="str">
        <f>VLOOKUP(C102,'EUROSTAT-Code'!$G$3:$H$532,2,0)</f>
        <v>H06_03_04</v>
      </c>
      <c r="S102" t="str">
        <f t="shared" si="3"/>
        <v>OK</v>
      </c>
    </row>
    <row r="103" spans="1:19" x14ac:dyDescent="0.35">
      <c r="A103" t="str">
        <f>IF(OR(ISBLANK(VLOOKUP(B103,'EUROSTAT-Code'!$A$3:$D$698,4,0)),ISNA(VLOOKUP(B103,'EUROSTAT-Code'!$A$3:$D$698,4,0))),"",VLOOKUP(B103,'EUROSTAT-Code'!$A$3:$D$698,4,0))</f>
        <v>x</v>
      </c>
      <c r="B103" s="4" t="s">
        <v>316</v>
      </c>
      <c r="C103" s="4" t="s">
        <v>317</v>
      </c>
      <c r="D103" s="131">
        <v>35</v>
      </c>
      <c r="E103" s="137">
        <v>0</v>
      </c>
      <c r="F103" s="137"/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35</v>
      </c>
      <c r="O103" s="132"/>
      <c r="P103" s="132"/>
      <c r="Q103" s="132">
        <v>0</v>
      </c>
      <c r="R103" t="str">
        <f>VLOOKUP(C103,'EUROSTAT-Code'!$G$3:$H$532,2,0)</f>
        <v>H06_03_05</v>
      </c>
      <c r="S103" t="str">
        <f t="shared" ref="S103:S134" si="4">IF(B103=R103,"OK","FALSE")</f>
        <v>OK</v>
      </c>
    </row>
    <row r="104" spans="1:19" x14ac:dyDescent="0.35">
      <c r="A104" t="str">
        <f>IF(OR(ISBLANK(VLOOKUP(B104,'EUROSTAT-Code'!$A$3:$D$698,4,0)),ISNA(VLOOKUP(B104,'EUROSTAT-Code'!$A$3:$D$698,4,0))),"",VLOOKUP(B104,'EUROSTAT-Code'!$A$3:$D$698,4,0))</f>
        <v/>
      </c>
      <c r="B104" s="6" t="s">
        <v>355</v>
      </c>
      <c r="C104" s="6" t="s">
        <v>2048</v>
      </c>
      <c r="D104" s="133">
        <v>0</v>
      </c>
      <c r="E104" s="138">
        <v>0</v>
      </c>
      <c r="F104" s="138"/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/>
      <c r="P104" s="134"/>
      <c r="Q104" s="134">
        <v>0</v>
      </c>
      <c r="R104" t="e">
        <f>VLOOKUP(C104,'EUROSTAT-Code'!$G$3:$H$532,2,0)</f>
        <v>#N/A</v>
      </c>
      <c r="S104" t="e">
        <f t="shared" si="4"/>
        <v>#N/A</v>
      </c>
    </row>
    <row r="105" spans="1:19" x14ac:dyDescent="0.35">
      <c r="A105" t="str">
        <f>IF(OR(ISBLANK(VLOOKUP(B105,'EUROSTAT-Code'!$A$3:$D$698,4,0)),ISNA(VLOOKUP(B105,'EUROSTAT-Code'!$A$3:$D$698,4,0))),"",VLOOKUP(B105,'EUROSTAT-Code'!$A$3:$D$698,4,0))</f>
        <v/>
      </c>
      <c r="B105" s="4" t="s">
        <v>165</v>
      </c>
      <c r="C105" s="4" t="s">
        <v>2049</v>
      </c>
      <c r="D105" s="131">
        <v>0</v>
      </c>
      <c r="E105" s="137">
        <v>0</v>
      </c>
      <c r="F105" s="137"/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/>
      <c r="P105" s="132"/>
      <c r="Q105" s="132">
        <v>0</v>
      </c>
      <c r="R105" t="e">
        <f>VLOOKUP(C105,'EUROSTAT-Code'!$G$3:$H$532,2,0)</f>
        <v>#N/A</v>
      </c>
      <c r="S105" t="e">
        <f t="shared" si="4"/>
        <v>#N/A</v>
      </c>
    </row>
    <row r="106" spans="1:19" x14ac:dyDescent="0.35">
      <c r="A106" t="str">
        <f>IF(OR(ISBLANK(VLOOKUP(B106,'EUROSTAT-Code'!$A$3:$D$698,4,0)),ISNA(VLOOKUP(B106,'EUROSTAT-Code'!$A$3:$D$698,4,0))),"",VLOOKUP(B106,'EUROSTAT-Code'!$A$3:$D$698,4,0))</f>
        <v/>
      </c>
      <c r="B106" s="6" t="s">
        <v>166</v>
      </c>
      <c r="C106" s="6" t="s">
        <v>2050</v>
      </c>
      <c r="D106" s="133">
        <v>180</v>
      </c>
      <c r="E106" s="138">
        <v>0</v>
      </c>
      <c r="F106" s="138"/>
      <c r="G106" s="134">
        <v>0</v>
      </c>
      <c r="H106" s="134">
        <v>0</v>
      </c>
      <c r="I106" s="134">
        <v>0</v>
      </c>
      <c r="J106" s="134">
        <v>0</v>
      </c>
      <c r="K106" s="134" t="s">
        <v>1967</v>
      </c>
      <c r="L106" s="134">
        <v>175</v>
      </c>
      <c r="M106" s="134">
        <v>0</v>
      </c>
      <c r="N106" s="134">
        <v>0</v>
      </c>
      <c r="O106" s="134"/>
      <c r="P106" s="134"/>
      <c r="Q106" s="134">
        <v>0</v>
      </c>
      <c r="R106" t="e">
        <f>VLOOKUP(C106,'EUROSTAT-Code'!$G$3:$H$532,2,0)</f>
        <v>#N/A</v>
      </c>
      <c r="S106" t="e">
        <f t="shared" si="4"/>
        <v>#N/A</v>
      </c>
    </row>
    <row r="107" spans="1:19" x14ac:dyDescent="0.35">
      <c r="A107" t="str">
        <f>IF(OR(ISBLANK(VLOOKUP(B107,'EUROSTAT-Code'!$A$3:$D$698,4,0)),ISNA(VLOOKUP(B107,'EUROSTAT-Code'!$A$3:$D$698,4,0))),"",VLOOKUP(B107,'EUROSTAT-Code'!$A$3:$D$698,4,0))</f>
        <v/>
      </c>
      <c r="B107" s="4" t="s">
        <v>337</v>
      </c>
      <c r="C107" s="4" t="s">
        <v>338</v>
      </c>
      <c r="D107" s="131">
        <v>0</v>
      </c>
      <c r="E107" s="137">
        <v>0</v>
      </c>
      <c r="F107" s="137"/>
      <c r="G107" s="132">
        <v>0</v>
      </c>
      <c r="H107" s="132">
        <v>0</v>
      </c>
      <c r="I107" s="132">
        <v>0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32"/>
      <c r="P107" s="132"/>
      <c r="Q107" s="132">
        <v>0</v>
      </c>
      <c r="R107" t="str">
        <f>VLOOKUP(C107,'EUROSTAT-Code'!$G$3:$H$532,2,0)</f>
        <v>H99_01_07</v>
      </c>
      <c r="S107" t="str">
        <f t="shared" si="4"/>
        <v>OK</v>
      </c>
    </row>
    <row r="108" spans="1:19" x14ac:dyDescent="0.35">
      <c r="A108" t="str">
        <f>IF(OR(ISBLANK(VLOOKUP(B108,'EUROSTAT-Code'!$A$3:$D$698,4,0)),ISNA(VLOOKUP(B108,'EUROSTAT-Code'!$A$3:$D$698,4,0))),"",VLOOKUP(B108,'EUROSTAT-Code'!$A$3:$D$698,4,0))</f>
        <v/>
      </c>
      <c r="B108" s="6" t="s">
        <v>167</v>
      </c>
      <c r="C108" s="6" t="s">
        <v>168</v>
      </c>
      <c r="D108" s="133">
        <v>35</v>
      </c>
      <c r="E108" s="138">
        <v>0</v>
      </c>
      <c r="F108" s="138"/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35</v>
      </c>
      <c r="M108" s="134">
        <v>0</v>
      </c>
      <c r="N108" s="134">
        <v>0</v>
      </c>
      <c r="O108" s="134"/>
      <c r="P108" s="134"/>
      <c r="Q108" s="134">
        <v>0</v>
      </c>
      <c r="R108" t="str">
        <f>VLOOKUP(C108,'EUROSTAT-Code'!$G$3:$H$532,2,0)</f>
        <v>H99_01_08</v>
      </c>
      <c r="S108" t="str">
        <f t="shared" si="4"/>
        <v>OK</v>
      </c>
    </row>
    <row r="109" spans="1:19" x14ac:dyDescent="0.35">
      <c r="A109" t="str">
        <f>IF(OR(ISBLANK(VLOOKUP(B109,'EUROSTAT-Code'!$A$3:$D$698,4,0)),ISNA(VLOOKUP(B109,'EUROSTAT-Code'!$A$3:$D$698,4,0))),"",VLOOKUP(B109,'EUROSTAT-Code'!$A$3:$D$698,4,0))</f>
        <v/>
      </c>
      <c r="B109" s="4" t="s">
        <v>169</v>
      </c>
      <c r="C109" s="4" t="s">
        <v>170</v>
      </c>
      <c r="D109" s="131">
        <v>35</v>
      </c>
      <c r="E109" s="137">
        <v>5</v>
      </c>
      <c r="F109" s="137"/>
      <c r="G109" s="132">
        <v>0</v>
      </c>
      <c r="H109" s="132">
        <v>0</v>
      </c>
      <c r="I109" s="132">
        <v>0</v>
      </c>
      <c r="J109" s="132">
        <v>0</v>
      </c>
      <c r="K109" s="132">
        <v>0</v>
      </c>
      <c r="L109" s="132">
        <v>0</v>
      </c>
      <c r="M109" s="132">
        <v>0</v>
      </c>
      <c r="N109" s="132">
        <v>0</v>
      </c>
      <c r="O109" s="132"/>
      <c r="P109" s="132"/>
      <c r="Q109" s="132">
        <v>0</v>
      </c>
      <c r="R109" t="str">
        <f>VLOOKUP(C109,'EUROSTAT-Code'!$G$3:$H$532,2,0)</f>
        <v>H99_02_01</v>
      </c>
      <c r="S109" t="str">
        <f t="shared" si="4"/>
        <v>OK</v>
      </c>
    </row>
    <row r="110" spans="1:19" x14ac:dyDescent="0.35">
      <c r="A110" t="str">
        <f>IF(OR(ISBLANK(VLOOKUP(B110,'EUROSTAT-Code'!$A$3:$D$698,4,0)),ISNA(VLOOKUP(B110,'EUROSTAT-Code'!$A$3:$D$698,4,0))),"",VLOOKUP(B110,'EUROSTAT-Code'!$A$3:$D$698,4,0))</f>
        <v/>
      </c>
      <c r="B110" s="6" t="s">
        <v>171</v>
      </c>
      <c r="C110" s="6" t="s">
        <v>172</v>
      </c>
      <c r="D110" s="133">
        <v>65</v>
      </c>
      <c r="E110" s="138" t="s">
        <v>1967</v>
      </c>
      <c r="F110" s="138"/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34">
        <v>65</v>
      </c>
      <c r="O110" s="134"/>
      <c r="P110" s="134"/>
      <c r="Q110" s="134">
        <v>0</v>
      </c>
      <c r="R110" t="str">
        <f>VLOOKUP(C110,'EUROSTAT-Code'!$G$3:$H$532,2,0)</f>
        <v>H99_03_01</v>
      </c>
      <c r="S110" t="str">
        <f t="shared" si="4"/>
        <v>OK</v>
      </c>
    </row>
    <row r="111" spans="1:19" x14ac:dyDescent="0.35">
      <c r="A111" t="str">
        <f>IF(OR(ISBLANK(VLOOKUP(B111,'EUROSTAT-Code'!$A$3:$D$698,4,0)),ISNA(VLOOKUP(B111,'EUROSTAT-Code'!$A$3:$D$698,4,0))),"",VLOOKUP(B111,'EUROSTAT-Code'!$A$3:$D$698,4,0))</f>
        <v>x</v>
      </c>
      <c r="B111" s="4" t="s">
        <v>173</v>
      </c>
      <c r="C111" s="4" t="s">
        <v>174</v>
      </c>
      <c r="D111" s="131">
        <v>955</v>
      </c>
      <c r="E111" s="137">
        <v>0</v>
      </c>
      <c r="F111" s="137"/>
      <c r="G111" s="132">
        <v>0</v>
      </c>
      <c r="H111" s="132">
        <v>0</v>
      </c>
      <c r="I111" s="132">
        <v>0</v>
      </c>
      <c r="J111" s="132">
        <v>0</v>
      </c>
      <c r="K111" s="132">
        <v>0</v>
      </c>
      <c r="L111" s="132">
        <v>0</v>
      </c>
      <c r="M111" s="132">
        <v>855</v>
      </c>
      <c r="N111" s="132">
        <v>0</v>
      </c>
      <c r="O111" s="132"/>
      <c r="P111" s="132"/>
      <c r="Q111" s="132">
        <v>0</v>
      </c>
      <c r="R111" t="str">
        <f>VLOOKUP(C111,'EUROSTAT-Code'!$G$3:$H$532,2,0)</f>
        <v>H99_04_01</v>
      </c>
      <c r="S111" t="str">
        <f t="shared" si="4"/>
        <v>OK</v>
      </c>
    </row>
    <row r="112" spans="1:19" x14ac:dyDescent="0.35">
      <c r="A112" t="str">
        <f>IF(OR(ISBLANK(VLOOKUP(B112,'EUROSTAT-Code'!$A$3:$D$698,4,0)),ISNA(VLOOKUP(B112,'EUROSTAT-Code'!$A$3:$D$698,4,0))),"",VLOOKUP(B112,'EUROSTAT-Code'!$A$3:$D$698,4,0))</f>
        <v/>
      </c>
      <c r="B112" s="6" t="s">
        <v>175</v>
      </c>
      <c r="C112" s="6" t="s">
        <v>2053</v>
      </c>
      <c r="D112" s="133">
        <v>45</v>
      </c>
      <c r="E112" s="138">
        <v>0</v>
      </c>
      <c r="F112" s="138"/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35</v>
      </c>
      <c r="M112" s="134" t="s">
        <v>1967</v>
      </c>
      <c r="N112" s="134">
        <v>0</v>
      </c>
      <c r="O112" s="134"/>
      <c r="P112" s="134"/>
      <c r="Q112" s="134">
        <v>0</v>
      </c>
      <c r="R112" t="e">
        <f>VLOOKUP(C112,'EUROSTAT-Code'!$G$3:$H$532,2,0)</f>
        <v>#N/A</v>
      </c>
      <c r="S112" t="e">
        <f t="shared" si="4"/>
        <v>#N/A</v>
      </c>
    </row>
    <row r="113" spans="1:19" x14ac:dyDescent="0.35">
      <c r="A113" t="str">
        <f>IF(OR(ISBLANK(VLOOKUP(B113,'EUROSTAT-Code'!$A$3:$D$698,4,0)),ISNA(VLOOKUP(B113,'EUROSTAT-Code'!$A$3:$D$698,4,0))),"",VLOOKUP(B113,'EUROSTAT-Code'!$A$3:$D$698,4,0))</f>
        <v/>
      </c>
      <c r="B113" s="4" t="s">
        <v>318</v>
      </c>
      <c r="C113" s="4" t="s">
        <v>2074</v>
      </c>
      <c r="D113" s="131">
        <v>10</v>
      </c>
      <c r="E113" s="137">
        <v>5</v>
      </c>
      <c r="F113" s="137"/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  <c r="O113" s="132"/>
      <c r="P113" s="132"/>
      <c r="Q113" s="132">
        <v>0</v>
      </c>
      <c r="R113" t="e">
        <f>VLOOKUP(C113,'EUROSTAT-Code'!$G$3:$H$532,2,0)</f>
        <v>#N/A</v>
      </c>
      <c r="S113" t="e">
        <f t="shared" si="4"/>
        <v>#N/A</v>
      </c>
    </row>
    <row r="114" spans="1:19" x14ac:dyDescent="0.35">
      <c r="A114" t="str">
        <f>IF(OR(ISBLANK(VLOOKUP(B114,'EUROSTAT-Code'!$A$3:$D$698,4,0)),ISNA(VLOOKUP(B114,'EUROSTAT-Code'!$A$3:$D$698,4,0))),"",VLOOKUP(B114,'EUROSTAT-Code'!$A$3:$D$698,4,0))</f>
        <v>x</v>
      </c>
      <c r="B114" s="6" t="s">
        <v>178</v>
      </c>
      <c r="C114" s="6" t="s">
        <v>2054</v>
      </c>
      <c r="D114" s="133">
        <v>20</v>
      </c>
      <c r="E114" s="138">
        <v>0</v>
      </c>
      <c r="F114" s="138"/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10</v>
      </c>
      <c r="N114" s="134">
        <v>0</v>
      </c>
      <c r="O114" s="134"/>
      <c r="P114" s="134"/>
      <c r="Q114" s="134">
        <v>0</v>
      </c>
      <c r="R114" t="e">
        <f>VLOOKUP(C114,'EUROSTAT-Code'!$G$3:$H$532,2,0)</f>
        <v>#N/A</v>
      </c>
      <c r="S114" t="e">
        <f t="shared" si="4"/>
        <v>#N/A</v>
      </c>
    </row>
    <row r="115" spans="1:19" x14ac:dyDescent="0.35">
      <c r="A115" t="str">
        <f>IF(OR(ISBLANK(VLOOKUP(B115,'EUROSTAT-Code'!$A$3:$D$698,4,0)),ISNA(VLOOKUP(B115,'EUROSTAT-Code'!$A$3:$D$698,4,0))),"",VLOOKUP(B115,'EUROSTAT-Code'!$A$3:$D$698,4,0))</f>
        <v>x</v>
      </c>
      <c r="B115" s="4" t="s">
        <v>319</v>
      </c>
      <c r="C115" s="4" t="s">
        <v>320</v>
      </c>
      <c r="D115" s="131">
        <v>15</v>
      </c>
      <c r="E115" s="137">
        <v>10</v>
      </c>
      <c r="F115" s="137"/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/>
      <c r="P115" s="132"/>
      <c r="Q115" s="132">
        <v>0</v>
      </c>
      <c r="R115" t="str">
        <f>VLOOKUP(C115,'EUROSTAT-Code'!$G$3:$H$532,2,0)</f>
        <v>H99_08_02</v>
      </c>
      <c r="S115" t="str">
        <f t="shared" si="4"/>
        <v>OK</v>
      </c>
    </row>
    <row r="116" spans="1:19" x14ac:dyDescent="0.35">
      <c r="A116" t="str">
        <f>IF(OR(ISBLANK(VLOOKUP(B116,'EUROSTAT-Code'!$A$3:$D$698,4,0)),ISNA(VLOOKUP(B116,'EUROSTAT-Code'!$A$3:$D$698,4,0))),"",VLOOKUP(B116,'EUROSTAT-Code'!$A$3:$D$698,4,0))</f>
        <v/>
      </c>
      <c r="B116" s="6" t="s">
        <v>321</v>
      </c>
      <c r="C116" s="6" t="s">
        <v>1931</v>
      </c>
      <c r="D116" s="133">
        <v>10</v>
      </c>
      <c r="E116" s="138">
        <v>0</v>
      </c>
      <c r="F116" s="138"/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0</v>
      </c>
      <c r="O116" s="134"/>
      <c r="P116" s="134"/>
      <c r="Q116" s="134">
        <v>0</v>
      </c>
      <c r="R116" t="str">
        <f>VLOOKUP(C116,'EUROSTAT-Code'!$G$3:$H$532,2,0)</f>
        <v>H99_10_01</v>
      </c>
      <c r="S116" t="str">
        <f t="shared" si="4"/>
        <v>OK</v>
      </c>
    </row>
    <row r="117" spans="1:19" x14ac:dyDescent="0.35">
      <c r="A117" t="str">
        <f>IF(OR(ISBLANK(VLOOKUP(B117,'EUROSTAT-Code'!$A$3:$D$698,4,0)),ISNA(VLOOKUP(B117,'EUROSTAT-Code'!$A$3:$D$698,4,0))),"",VLOOKUP(B117,'EUROSTAT-Code'!$A$3:$D$698,4,0))</f>
        <v/>
      </c>
      <c r="B117" s="4" t="s">
        <v>179</v>
      </c>
      <c r="C117" s="4" t="s">
        <v>180</v>
      </c>
      <c r="D117" s="131">
        <v>35</v>
      </c>
      <c r="E117" s="137">
        <v>0</v>
      </c>
      <c r="F117" s="137"/>
      <c r="G117" s="132">
        <v>0</v>
      </c>
      <c r="H117" s="132">
        <v>0</v>
      </c>
      <c r="I117" s="132">
        <v>0</v>
      </c>
      <c r="J117" s="132">
        <v>0</v>
      </c>
      <c r="K117" s="132">
        <v>0</v>
      </c>
      <c r="L117" s="132">
        <v>0</v>
      </c>
      <c r="M117" s="132">
        <v>0</v>
      </c>
      <c r="N117" s="132">
        <v>35</v>
      </c>
      <c r="O117" s="132"/>
      <c r="P117" s="132"/>
      <c r="Q117" s="132">
        <v>0</v>
      </c>
      <c r="R117" t="str">
        <f>VLOOKUP(C117,'EUROSTAT-Code'!$G$3:$H$532,2,0)</f>
        <v>H99_11_01</v>
      </c>
      <c r="S117" t="str">
        <f t="shared" si="4"/>
        <v>OK</v>
      </c>
    </row>
    <row r="118" spans="1:19" x14ac:dyDescent="0.35">
      <c r="A118" t="str">
        <f>IF(OR(ISBLANK(VLOOKUP(B118,'EUROSTAT-Code'!$A$3:$D$698,4,0)),ISNA(VLOOKUP(B118,'EUROSTAT-Code'!$A$3:$D$698,4,0))),"",VLOOKUP(B118,'EUROSTAT-Code'!$A$3:$D$698,4,0))</f>
        <v/>
      </c>
      <c r="B118" s="6" t="s">
        <v>322</v>
      </c>
      <c r="C118" s="6" t="s">
        <v>323</v>
      </c>
      <c r="D118" s="133">
        <v>5</v>
      </c>
      <c r="E118" s="138">
        <v>0</v>
      </c>
      <c r="F118" s="138"/>
      <c r="G118" s="134">
        <v>0</v>
      </c>
      <c r="H118" s="134">
        <v>0</v>
      </c>
      <c r="I118" s="134">
        <v>0</v>
      </c>
      <c r="J118" s="134">
        <v>0</v>
      </c>
      <c r="K118" s="134">
        <v>0</v>
      </c>
      <c r="L118" s="134">
        <v>0</v>
      </c>
      <c r="M118" s="134">
        <v>0</v>
      </c>
      <c r="N118" s="134">
        <v>5</v>
      </c>
      <c r="O118" s="134"/>
      <c r="P118" s="134"/>
      <c r="Q118" s="134">
        <v>0</v>
      </c>
      <c r="R118" t="str">
        <f>VLOOKUP(C118,'EUROSTAT-Code'!$G$3:$H$532,2,0)</f>
        <v>H99_11_02</v>
      </c>
      <c r="S118" t="str">
        <f t="shared" si="4"/>
        <v>OK</v>
      </c>
    </row>
    <row r="119" spans="1:19" x14ac:dyDescent="0.35">
      <c r="A119" t="str">
        <f>IF(OR(ISBLANK(VLOOKUP(B119,'EUROSTAT-Code'!$A$3:$D$698,4,0)),ISNA(VLOOKUP(B119,'EUROSTAT-Code'!$A$3:$D$698,4,0))),"",VLOOKUP(B119,'EUROSTAT-Code'!$A$3:$D$698,4,0))</f>
        <v/>
      </c>
      <c r="B119" s="4" t="s">
        <v>181</v>
      </c>
      <c r="C119" s="4" t="s">
        <v>2055</v>
      </c>
      <c r="D119" s="131">
        <v>200</v>
      </c>
      <c r="E119" s="137">
        <v>0</v>
      </c>
      <c r="F119" s="137"/>
      <c r="G119" s="132">
        <v>0</v>
      </c>
      <c r="H119" s="132">
        <v>0</v>
      </c>
      <c r="I119" s="132">
        <v>0</v>
      </c>
      <c r="J119" s="132">
        <v>0</v>
      </c>
      <c r="K119" s="132">
        <v>0</v>
      </c>
      <c r="L119" s="132">
        <v>0</v>
      </c>
      <c r="M119" s="132">
        <v>0</v>
      </c>
      <c r="N119" s="132">
        <v>200</v>
      </c>
      <c r="O119" s="132"/>
      <c r="P119" s="132"/>
      <c r="Q119" s="132">
        <v>0</v>
      </c>
      <c r="R119" t="e">
        <f>VLOOKUP(C119,'EUROSTAT-Code'!$G$3:$H$532,2,0)</f>
        <v>#N/A</v>
      </c>
      <c r="S119" t="e">
        <f t="shared" si="4"/>
        <v>#N/A</v>
      </c>
    </row>
    <row r="120" spans="1:19" x14ac:dyDescent="0.35">
      <c r="A120" t="str">
        <f>IF(OR(ISBLANK(VLOOKUP(B120,'EUROSTAT-Code'!$A$3:$D$698,4,0)),ISNA(VLOOKUP(B120,'EUROSTAT-Code'!$A$3:$D$698,4,0))),"",VLOOKUP(B120,'EUROSTAT-Code'!$A$3:$D$698,4,0))</f>
        <v/>
      </c>
      <c r="B120" s="6" t="s">
        <v>182</v>
      </c>
      <c r="C120" s="6" t="s">
        <v>183</v>
      </c>
      <c r="D120" s="133">
        <v>65</v>
      </c>
      <c r="E120" s="138">
        <v>30</v>
      </c>
      <c r="F120" s="138"/>
      <c r="G120" s="134">
        <v>0</v>
      </c>
      <c r="H120" s="134">
        <v>10</v>
      </c>
      <c r="I120" s="134">
        <v>5</v>
      </c>
      <c r="J120" s="134">
        <v>0</v>
      </c>
      <c r="K120" s="134">
        <v>15</v>
      </c>
      <c r="L120" s="134">
        <v>0</v>
      </c>
      <c r="M120" s="134">
        <v>0</v>
      </c>
      <c r="N120" s="134">
        <v>0</v>
      </c>
      <c r="O120" s="134"/>
      <c r="P120" s="134"/>
      <c r="Q120" s="134">
        <v>0</v>
      </c>
      <c r="R120" t="str">
        <f>VLOOKUP(C120,'EUROSTAT-Code'!$G$3:$H$532,2,0)</f>
        <v>H99_13_03</v>
      </c>
      <c r="S120" t="str">
        <f t="shared" si="4"/>
        <v>OK</v>
      </c>
    </row>
    <row r="121" spans="1:19" x14ac:dyDescent="0.35">
      <c r="A121" t="str">
        <f>IF(OR(ISBLANK(VLOOKUP(B121,'EUROSTAT-Code'!$A$3:$D$698,4,0)),ISNA(VLOOKUP(B121,'EUROSTAT-Code'!$A$3:$D$698,4,0))),"",VLOOKUP(B121,'EUROSTAT-Code'!$A$3:$D$698,4,0))</f>
        <v>x</v>
      </c>
      <c r="B121" s="4" t="s">
        <v>184</v>
      </c>
      <c r="C121" s="4" t="s">
        <v>2056</v>
      </c>
      <c r="D121" s="131">
        <v>290</v>
      </c>
      <c r="E121" s="137">
        <v>0</v>
      </c>
      <c r="F121" s="137"/>
      <c r="G121" s="132">
        <v>0</v>
      </c>
      <c r="H121" s="132">
        <v>0</v>
      </c>
      <c r="I121" s="132">
        <v>0</v>
      </c>
      <c r="J121" s="132">
        <v>0</v>
      </c>
      <c r="K121" s="132">
        <v>0</v>
      </c>
      <c r="L121" s="132">
        <v>0</v>
      </c>
      <c r="M121" s="132" t="s">
        <v>1967</v>
      </c>
      <c r="N121" s="132">
        <v>0</v>
      </c>
      <c r="O121" s="132"/>
      <c r="P121" s="132"/>
      <c r="Q121" s="132">
        <v>285</v>
      </c>
      <c r="R121" t="e">
        <f>VLOOKUP(C121,'EUROSTAT-Code'!$G$3:$H$532,2,0)</f>
        <v>#N/A</v>
      </c>
      <c r="S121" t="e">
        <f t="shared" si="4"/>
        <v>#N/A</v>
      </c>
    </row>
    <row r="122" spans="1:19" x14ac:dyDescent="0.35">
      <c r="A122" t="str">
        <f>IF(OR(ISBLANK(VLOOKUP(B122,'EUROSTAT-Code'!$A$3:$D$698,4,0)),ISNA(VLOOKUP(B122,'EUROSTAT-Code'!$A$3:$D$698,4,0))),"",VLOOKUP(B122,'EUROSTAT-Code'!$A$3:$D$698,4,0))</f>
        <v/>
      </c>
      <c r="B122" s="6" t="s">
        <v>185</v>
      </c>
      <c r="C122" s="6" t="s">
        <v>186</v>
      </c>
      <c r="D122" s="133">
        <v>16970</v>
      </c>
      <c r="E122" s="138">
        <v>2990</v>
      </c>
      <c r="F122" s="138"/>
      <c r="G122" s="134" t="s">
        <v>1967</v>
      </c>
      <c r="H122" s="134">
        <v>1100</v>
      </c>
      <c r="I122" s="134">
        <v>500</v>
      </c>
      <c r="J122" s="134" t="s">
        <v>1967</v>
      </c>
      <c r="K122" s="134">
        <v>1430</v>
      </c>
      <c r="L122" s="134">
        <v>930</v>
      </c>
      <c r="M122" s="134">
        <v>635</v>
      </c>
      <c r="N122" s="134">
        <v>4000</v>
      </c>
      <c r="O122" s="134"/>
      <c r="P122" s="134"/>
      <c r="Q122" s="134">
        <v>1825</v>
      </c>
      <c r="R122" t="str">
        <f>VLOOKUP(C122,'EUROSTAT-Code'!$G$3:$H$532,2,0)</f>
        <v>H99_14_02</v>
      </c>
      <c r="S122" t="str">
        <f t="shared" si="4"/>
        <v>OK</v>
      </c>
    </row>
    <row r="123" spans="1:19" x14ac:dyDescent="0.35">
      <c r="A123" t="str">
        <f>IF(OR(ISBLANK(VLOOKUP(B123,'EUROSTAT-Code'!$A$3:$D$698,4,0)),ISNA(VLOOKUP(B123,'EUROSTAT-Code'!$A$3:$D$698,4,0))),"",VLOOKUP(B123,'EUROSTAT-Code'!$A$3:$D$698,4,0))</f>
        <v/>
      </c>
      <c r="B123" s="4" t="s">
        <v>187</v>
      </c>
      <c r="C123" s="4" t="s">
        <v>2057</v>
      </c>
      <c r="D123" s="131">
        <v>165</v>
      </c>
      <c r="E123" s="137">
        <v>60</v>
      </c>
      <c r="F123" s="137"/>
      <c r="G123" s="132" t="s">
        <v>1967</v>
      </c>
      <c r="H123" s="132">
        <v>85</v>
      </c>
      <c r="I123" s="132" t="s">
        <v>1967</v>
      </c>
      <c r="J123" s="132">
        <v>0</v>
      </c>
      <c r="K123" s="132">
        <v>10</v>
      </c>
      <c r="L123" s="132" t="s">
        <v>1967</v>
      </c>
      <c r="M123" s="132">
        <v>0</v>
      </c>
      <c r="N123" s="132" t="s">
        <v>1967</v>
      </c>
      <c r="O123" s="132"/>
      <c r="P123" s="132"/>
      <c r="Q123" s="132">
        <v>0</v>
      </c>
      <c r="R123" t="e">
        <f>VLOOKUP(C123,'EUROSTAT-Code'!$G$3:$H$532,2,0)</f>
        <v>#N/A</v>
      </c>
      <c r="S123" t="e">
        <f t="shared" si="4"/>
        <v>#N/A</v>
      </c>
    </row>
    <row r="124" spans="1:19" x14ac:dyDescent="0.35">
      <c r="A124" t="str">
        <f>IF(OR(ISBLANK(VLOOKUP(B124,'EUROSTAT-Code'!$A$3:$D$698,4,0)),ISNA(VLOOKUP(B124,'EUROSTAT-Code'!$A$3:$D$698,4,0))),"",VLOOKUP(B124,'EUROSTAT-Code'!$A$3:$D$698,4,0))</f>
        <v/>
      </c>
      <c r="B124" s="6" t="s">
        <v>188</v>
      </c>
      <c r="C124" s="6" t="s">
        <v>2058</v>
      </c>
      <c r="D124" s="133">
        <v>15</v>
      </c>
      <c r="E124" s="138">
        <v>0</v>
      </c>
      <c r="F124" s="138"/>
      <c r="G124" s="134">
        <v>0</v>
      </c>
      <c r="H124" s="134">
        <v>0</v>
      </c>
      <c r="I124" s="134">
        <v>0</v>
      </c>
      <c r="J124" s="134">
        <v>0</v>
      </c>
      <c r="K124" s="134">
        <v>0</v>
      </c>
      <c r="L124" s="134">
        <v>0</v>
      </c>
      <c r="M124" s="134">
        <v>15</v>
      </c>
      <c r="N124" s="134">
        <v>0</v>
      </c>
      <c r="O124" s="134"/>
      <c r="P124" s="134"/>
      <c r="Q124" s="134">
        <v>0</v>
      </c>
      <c r="R124" t="e">
        <f>VLOOKUP(C124,'EUROSTAT-Code'!$G$3:$H$532,2,0)</f>
        <v>#N/A</v>
      </c>
      <c r="S124" t="e">
        <f t="shared" si="4"/>
        <v>#N/A</v>
      </c>
    </row>
    <row r="125" spans="1:19" x14ac:dyDescent="0.35">
      <c r="A125" t="str">
        <f>IF(OR(ISBLANK(VLOOKUP(B125,'EUROSTAT-Code'!$A$3:$D$698,4,0)),ISNA(VLOOKUP(B125,'EUROSTAT-Code'!$A$3:$D$698,4,0))),"",VLOOKUP(B125,'EUROSTAT-Code'!$A$3:$D$698,4,0))</f>
        <v/>
      </c>
      <c r="B125" s="4" t="s">
        <v>189</v>
      </c>
      <c r="C125" s="4" t="s">
        <v>190</v>
      </c>
      <c r="D125" s="131">
        <v>85</v>
      </c>
      <c r="E125" s="137">
        <v>30</v>
      </c>
      <c r="F125" s="137"/>
      <c r="G125" s="132">
        <v>15</v>
      </c>
      <c r="H125" s="132">
        <v>25</v>
      </c>
      <c r="I125" s="132">
        <v>0</v>
      </c>
      <c r="J125" s="132">
        <v>0</v>
      </c>
      <c r="K125" s="132">
        <v>10</v>
      </c>
      <c r="L125" s="132">
        <v>0</v>
      </c>
      <c r="M125" s="132">
        <v>0</v>
      </c>
      <c r="N125" s="132">
        <v>0</v>
      </c>
      <c r="O125" s="132"/>
      <c r="P125" s="132"/>
      <c r="Q125" s="132">
        <v>0</v>
      </c>
      <c r="R125" t="str">
        <f>VLOOKUP(C125,'EUROSTAT-Code'!$G$3:$H$532,2,0)</f>
        <v>H99_16_02</v>
      </c>
      <c r="S125" t="str">
        <f t="shared" si="4"/>
        <v>OK</v>
      </c>
    </row>
    <row r="126" spans="1:19" x14ac:dyDescent="0.35">
      <c r="A126" t="str">
        <f>IF(OR(ISBLANK(VLOOKUP(B126,'EUROSTAT-Code'!$A$3:$D$698,4,0)),ISNA(VLOOKUP(B126,'EUROSTAT-Code'!$A$3:$D$698,4,0))),"",VLOOKUP(B126,'EUROSTAT-Code'!$A$3:$D$698,4,0))</f>
        <v/>
      </c>
      <c r="B126" s="6" t="s">
        <v>191</v>
      </c>
      <c r="C126" s="6" t="s">
        <v>2059</v>
      </c>
      <c r="D126" s="133">
        <v>35</v>
      </c>
      <c r="E126" s="138">
        <v>10</v>
      </c>
      <c r="F126" s="138"/>
      <c r="G126" s="134">
        <v>0</v>
      </c>
      <c r="H126" s="134">
        <v>15</v>
      </c>
      <c r="I126" s="134">
        <v>0</v>
      </c>
      <c r="J126" s="134" t="s">
        <v>1967</v>
      </c>
      <c r="K126" s="134">
        <v>5</v>
      </c>
      <c r="L126" s="134">
        <v>0</v>
      </c>
      <c r="M126" s="134">
        <v>0</v>
      </c>
      <c r="N126" s="134">
        <v>0</v>
      </c>
      <c r="O126" s="134"/>
      <c r="P126" s="134"/>
      <c r="Q126" s="134">
        <v>0</v>
      </c>
      <c r="R126" t="e">
        <f>VLOOKUP(C126,'EUROSTAT-Code'!$G$3:$H$532,2,0)</f>
        <v>#N/A</v>
      </c>
      <c r="S126" t="e">
        <f t="shared" si="4"/>
        <v>#N/A</v>
      </c>
    </row>
    <row r="127" spans="1:19" x14ac:dyDescent="0.35">
      <c r="A127" t="str">
        <f>IF(OR(ISBLANK(VLOOKUP(B127,'EUROSTAT-Code'!$A$3:$D$698,4,0)),ISNA(VLOOKUP(B127,'EUROSTAT-Code'!$A$3:$D$698,4,0))),"",VLOOKUP(B127,'EUROSTAT-Code'!$A$3:$D$698,4,0))</f>
        <v/>
      </c>
      <c r="B127" s="4" t="s">
        <v>192</v>
      </c>
      <c r="C127" s="4" t="s">
        <v>2060</v>
      </c>
      <c r="D127" s="131">
        <v>65</v>
      </c>
      <c r="E127" s="137">
        <v>5</v>
      </c>
      <c r="F127" s="137"/>
      <c r="G127" s="132">
        <v>0</v>
      </c>
      <c r="H127" s="132" t="s">
        <v>1967</v>
      </c>
      <c r="I127" s="132" t="s">
        <v>1967</v>
      </c>
      <c r="J127" s="132" t="s">
        <v>1967</v>
      </c>
      <c r="K127" s="132" t="s">
        <v>1967</v>
      </c>
      <c r="L127" s="132">
        <v>35</v>
      </c>
      <c r="M127" s="132">
        <v>0</v>
      </c>
      <c r="N127" s="132" t="s">
        <v>1967</v>
      </c>
      <c r="O127" s="132"/>
      <c r="P127" s="132"/>
      <c r="Q127" s="132" t="s">
        <v>1967</v>
      </c>
      <c r="R127" t="e">
        <f>VLOOKUP(C127,'EUROSTAT-Code'!$G$3:$H$532,2,0)</f>
        <v>#N/A</v>
      </c>
      <c r="S127" t="e">
        <f t="shared" si="4"/>
        <v>#N/A</v>
      </c>
    </row>
    <row r="128" spans="1:19" x14ac:dyDescent="0.35">
      <c r="A128" t="str">
        <f>IF(OR(ISBLANK(VLOOKUP(B128,'EUROSTAT-Code'!$A$3:$D$698,4,0)),ISNA(VLOOKUP(B128,'EUROSTAT-Code'!$A$3:$D$698,4,0))),"",VLOOKUP(B128,'EUROSTAT-Code'!$A$3:$D$698,4,0))</f>
        <v/>
      </c>
      <c r="B128" s="6" t="s">
        <v>193</v>
      </c>
      <c r="C128" s="6" t="s">
        <v>194</v>
      </c>
      <c r="D128" s="133">
        <v>5</v>
      </c>
      <c r="E128" s="138">
        <v>0</v>
      </c>
      <c r="F128" s="138"/>
      <c r="G128" s="134">
        <v>0</v>
      </c>
      <c r="H128" s="134">
        <v>0</v>
      </c>
      <c r="I128" s="134">
        <v>0</v>
      </c>
      <c r="J128" s="134">
        <v>0</v>
      </c>
      <c r="K128" s="134">
        <v>0</v>
      </c>
      <c r="L128" s="134">
        <v>5</v>
      </c>
      <c r="M128" s="134">
        <v>0</v>
      </c>
      <c r="N128" s="134">
        <v>0</v>
      </c>
      <c r="O128" s="134"/>
      <c r="P128" s="134"/>
      <c r="Q128" s="134">
        <v>0</v>
      </c>
      <c r="R128" t="str">
        <f>VLOOKUP(C128,'EUROSTAT-Code'!$G$3:$H$532,2,0)</f>
        <v>H99_18_02</v>
      </c>
      <c r="S128" t="str">
        <f t="shared" si="4"/>
        <v>OK</v>
      </c>
    </row>
    <row r="129" spans="1:19" x14ac:dyDescent="0.35">
      <c r="A129" t="str">
        <f>IF(OR(ISBLANK(VLOOKUP(B129,'EUROSTAT-Code'!$A$3:$D$698,4,0)),ISNA(VLOOKUP(B129,'EUROSTAT-Code'!$A$3:$D$698,4,0))),"",VLOOKUP(B129,'EUROSTAT-Code'!$A$3:$D$698,4,0))</f>
        <v/>
      </c>
      <c r="B129" s="4" t="s">
        <v>195</v>
      </c>
      <c r="C129" s="4" t="s">
        <v>196</v>
      </c>
      <c r="D129" s="131">
        <v>70</v>
      </c>
      <c r="E129" s="137">
        <v>0</v>
      </c>
      <c r="F129" s="137"/>
      <c r="G129" s="132">
        <v>0</v>
      </c>
      <c r="H129" s="132">
        <v>0</v>
      </c>
      <c r="I129" s="132">
        <v>0</v>
      </c>
      <c r="J129" s="132">
        <v>0</v>
      </c>
      <c r="K129" s="132" t="s">
        <v>1967</v>
      </c>
      <c r="L129" s="132">
        <v>0</v>
      </c>
      <c r="M129" s="132">
        <v>0</v>
      </c>
      <c r="N129" s="132" t="s">
        <v>1967</v>
      </c>
      <c r="O129" s="132"/>
      <c r="P129" s="132"/>
      <c r="Q129" s="132">
        <v>0</v>
      </c>
      <c r="R129" t="e">
        <f>VLOOKUP(C129,'EUROSTAT-Code'!$G$3:$H$532,2,0)</f>
        <v>#N/A</v>
      </c>
      <c r="S129" t="e">
        <f t="shared" si="4"/>
        <v>#N/A</v>
      </c>
    </row>
    <row r="130" spans="1:19" x14ac:dyDescent="0.35">
      <c r="A130" t="str">
        <f>IF(OR(ISBLANK(VLOOKUP(B130,'EUROSTAT-Code'!$A$3:$D$698,4,0)),ISNA(VLOOKUP(B130,'EUROSTAT-Code'!$A$3:$D$698,4,0))),"",VLOOKUP(B130,'EUROSTAT-Code'!$A$3:$D$698,4,0))</f>
        <v/>
      </c>
      <c r="B130" s="6" t="s">
        <v>197</v>
      </c>
      <c r="C130" s="6" t="s">
        <v>198</v>
      </c>
      <c r="D130" s="133">
        <v>1180</v>
      </c>
      <c r="E130" s="138">
        <v>165</v>
      </c>
      <c r="F130" s="138"/>
      <c r="G130" s="134" t="s">
        <v>1967</v>
      </c>
      <c r="H130" s="134">
        <v>80</v>
      </c>
      <c r="I130" s="134" t="s">
        <v>1967</v>
      </c>
      <c r="J130" s="134" t="s">
        <v>1967</v>
      </c>
      <c r="K130" s="134">
        <v>75</v>
      </c>
      <c r="L130" s="134" t="s">
        <v>1967</v>
      </c>
      <c r="M130" s="134" t="s">
        <v>1967</v>
      </c>
      <c r="N130" s="134">
        <v>240</v>
      </c>
      <c r="O130" s="134"/>
      <c r="P130" s="134"/>
      <c r="Q130" s="134" t="s">
        <v>1967</v>
      </c>
      <c r="R130" t="str">
        <f>VLOOKUP(C130,'EUROSTAT-Code'!$G$3:$H$532,2,0)</f>
        <v>H99_19_02</v>
      </c>
      <c r="S130" t="str">
        <f t="shared" si="4"/>
        <v>OK</v>
      </c>
    </row>
    <row r="131" spans="1:19" x14ac:dyDescent="0.35">
      <c r="A131" t="str">
        <f>IF(OR(ISBLANK(VLOOKUP(B131,'EUROSTAT-Code'!$A$3:$D$698,4,0)),ISNA(VLOOKUP(B131,'EUROSTAT-Code'!$A$3:$D$698,4,0))),"",VLOOKUP(B131,'EUROSTAT-Code'!$A$3:$D$698,4,0))</f>
        <v/>
      </c>
      <c r="B131" s="4" t="s">
        <v>199</v>
      </c>
      <c r="C131" s="4" t="s">
        <v>200</v>
      </c>
      <c r="D131" s="131">
        <v>35</v>
      </c>
      <c r="E131" s="137" t="s">
        <v>1967</v>
      </c>
      <c r="F131" s="137"/>
      <c r="G131" s="132">
        <v>0</v>
      </c>
      <c r="H131" s="132">
        <v>0</v>
      </c>
      <c r="I131" s="132">
        <v>0</v>
      </c>
      <c r="J131" s="132">
        <v>0</v>
      </c>
      <c r="K131" s="132" t="s">
        <v>1967</v>
      </c>
      <c r="L131" s="132">
        <v>0</v>
      </c>
      <c r="M131" s="132">
        <v>0</v>
      </c>
      <c r="N131" s="132">
        <v>0</v>
      </c>
      <c r="O131" s="132"/>
      <c r="P131" s="132"/>
      <c r="Q131" s="132">
        <v>0</v>
      </c>
      <c r="R131" t="str">
        <f>VLOOKUP(C131,'EUROSTAT-Code'!$G$3:$H$532,2,0)</f>
        <v>H99_19_03</v>
      </c>
      <c r="S131" t="str">
        <f t="shared" si="4"/>
        <v>OK</v>
      </c>
    </row>
    <row r="132" spans="1:19" x14ac:dyDescent="0.35">
      <c r="A132" t="str">
        <f>IF(OR(ISBLANK(VLOOKUP(B132,'EUROSTAT-Code'!$A$3:$D$698,4,0)),ISNA(VLOOKUP(B132,'EUROSTAT-Code'!$A$3:$D$698,4,0))),"",VLOOKUP(B132,'EUROSTAT-Code'!$A$3:$D$698,4,0))</f>
        <v>x</v>
      </c>
      <c r="B132" s="6" t="s">
        <v>201</v>
      </c>
      <c r="C132" s="6" t="s">
        <v>202</v>
      </c>
      <c r="D132" s="133">
        <v>820</v>
      </c>
      <c r="E132" s="138">
        <v>0</v>
      </c>
      <c r="F132" s="138"/>
      <c r="G132" s="134">
        <v>0</v>
      </c>
      <c r="H132" s="134">
        <v>0</v>
      </c>
      <c r="I132" s="134">
        <v>0</v>
      </c>
      <c r="J132" s="134">
        <v>0</v>
      </c>
      <c r="K132" s="134">
        <v>0</v>
      </c>
      <c r="L132" s="134">
        <v>810</v>
      </c>
      <c r="M132" s="134">
        <v>0</v>
      </c>
      <c r="N132" s="134">
        <v>0</v>
      </c>
      <c r="O132" s="134"/>
      <c r="P132" s="134"/>
      <c r="Q132" s="134">
        <v>0</v>
      </c>
      <c r="R132" t="str">
        <f>VLOOKUP(C132,'EUROSTAT-Code'!$G$3:$H$532,2,0)</f>
        <v>H99_20_01</v>
      </c>
      <c r="S132" t="str">
        <f t="shared" si="4"/>
        <v>OK</v>
      </c>
    </row>
    <row r="133" spans="1:19" x14ac:dyDescent="0.35">
      <c r="A133" t="str">
        <f>IF(OR(ISBLANK(VLOOKUP(B133,'EUROSTAT-Code'!$A$3:$D$698,4,0)),ISNA(VLOOKUP(B133,'EUROSTAT-Code'!$A$3:$D$698,4,0))),"",VLOOKUP(B133,'EUROSTAT-Code'!$A$3:$D$698,4,0))</f>
        <v/>
      </c>
      <c r="B133" s="4" t="s">
        <v>203</v>
      </c>
      <c r="C133" s="4" t="s">
        <v>204</v>
      </c>
      <c r="D133" s="131">
        <v>1905</v>
      </c>
      <c r="E133" s="137">
        <v>330</v>
      </c>
      <c r="F133" s="137"/>
      <c r="G133" s="132">
        <v>0</v>
      </c>
      <c r="H133" s="132">
        <v>65</v>
      </c>
      <c r="I133" s="132">
        <v>445</v>
      </c>
      <c r="J133" s="132">
        <v>100</v>
      </c>
      <c r="K133" s="132" t="s">
        <v>1967</v>
      </c>
      <c r="L133" s="132" t="s">
        <v>1967</v>
      </c>
      <c r="M133" s="132">
        <v>0</v>
      </c>
      <c r="N133" s="132">
        <v>790</v>
      </c>
      <c r="O133" s="132"/>
      <c r="P133" s="132"/>
      <c r="Q133" s="132">
        <v>0</v>
      </c>
      <c r="R133" t="str">
        <f>VLOOKUP(C133,'EUROSTAT-Code'!$G$3:$H$532,2,0)</f>
        <v>H99_21_01</v>
      </c>
      <c r="S133" t="str">
        <f t="shared" si="4"/>
        <v>OK</v>
      </c>
    </row>
    <row r="134" spans="1:19" x14ac:dyDescent="0.35">
      <c r="A134" t="str">
        <f>IF(OR(ISBLANK(VLOOKUP(B134,'EUROSTAT-Code'!$A$3:$D$698,4,0)),ISNA(VLOOKUP(B134,'EUROSTAT-Code'!$A$3:$D$698,4,0))),"",VLOOKUP(B134,'EUROSTAT-Code'!$A$3:$D$698,4,0))</f>
        <v/>
      </c>
      <c r="B134" s="6" t="s">
        <v>205</v>
      </c>
      <c r="C134" s="6" t="s">
        <v>206</v>
      </c>
      <c r="D134" s="133">
        <v>485</v>
      </c>
      <c r="E134" s="138">
        <v>135</v>
      </c>
      <c r="F134" s="138"/>
      <c r="G134" s="134">
        <v>0</v>
      </c>
      <c r="H134" s="134">
        <v>65</v>
      </c>
      <c r="I134" s="134">
        <v>0</v>
      </c>
      <c r="J134" s="134">
        <v>0</v>
      </c>
      <c r="K134" s="134">
        <v>70</v>
      </c>
      <c r="L134" s="134">
        <v>0</v>
      </c>
      <c r="M134" s="134">
        <v>215</v>
      </c>
      <c r="N134" s="134">
        <v>0</v>
      </c>
      <c r="O134" s="134"/>
      <c r="P134" s="134"/>
      <c r="Q134" s="134">
        <v>0</v>
      </c>
      <c r="R134" t="str">
        <f>VLOOKUP(C134,'EUROSTAT-Code'!$G$3:$H$532,2,0)</f>
        <v>H99_22_02</v>
      </c>
      <c r="S134" t="str">
        <f t="shared" si="4"/>
        <v>OK</v>
      </c>
    </row>
    <row r="135" spans="1:19" x14ac:dyDescent="0.35">
      <c r="A135" t="str">
        <f>IF(OR(ISBLANK(VLOOKUP(B135,'EUROSTAT-Code'!$A$3:$D$698,4,0)),ISNA(VLOOKUP(B135,'EUROSTAT-Code'!$A$3:$D$698,4,0))),"",VLOOKUP(B135,'EUROSTAT-Code'!$A$3:$D$698,4,0))</f>
        <v/>
      </c>
      <c r="B135" s="4" t="s">
        <v>207</v>
      </c>
      <c r="C135" s="4" t="s">
        <v>2061</v>
      </c>
      <c r="D135" s="131">
        <v>100</v>
      </c>
      <c r="E135" s="137">
        <v>30</v>
      </c>
      <c r="F135" s="137"/>
      <c r="G135" s="132" t="s">
        <v>1967</v>
      </c>
      <c r="H135" s="132">
        <v>5</v>
      </c>
      <c r="I135" s="132">
        <v>10</v>
      </c>
      <c r="J135" s="132" t="s">
        <v>1967</v>
      </c>
      <c r="K135" s="132">
        <v>20</v>
      </c>
      <c r="L135" s="132" t="s">
        <v>1967</v>
      </c>
      <c r="M135" s="132">
        <v>5</v>
      </c>
      <c r="N135" s="132">
        <v>0</v>
      </c>
      <c r="O135" s="132"/>
      <c r="P135" s="132"/>
      <c r="Q135" s="132">
        <v>15</v>
      </c>
      <c r="R135" t="e">
        <f>VLOOKUP(C135,'EUROSTAT-Code'!$G$3:$H$532,2,0)</f>
        <v>#N/A</v>
      </c>
      <c r="S135" t="e">
        <f t="shared" ref="S135:S157" si="5">IF(B135=R135,"OK","FALSE")</f>
        <v>#N/A</v>
      </c>
    </row>
    <row r="136" spans="1:19" x14ac:dyDescent="0.35">
      <c r="A136" t="str">
        <f>IF(OR(ISBLANK(VLOOKUP(B136,'EUROSTAT-Code'!$A$3:$D$698,4,0)),ISNA(VLOOKUP(B136,'EUROSTAT-Code'!$A$3:$D$698,4,0))),"",VLOOKUP(B136,'EUROSTAT-Code'!$A$3:$D$698,4,0))</f>
        <v/>
      </c>
      <c r="B136" s="6" t="s">
        <v>209</v>
      </c>
      <c r="C136" s="6" t="s">
        <v>2062</v>
      </c>
      <c r="D136" s="133">
        <v>40</v>
      </c>
      <c r="E136" s="138">
        <v>15</v>
      </c>
      <c r="F136" s="138"/>
      <c r="G136" s="134">
        <v>0</v>
      </c>
      <c r="H136" s="134">
        <v>0</v>
      </c>
      <c r="I136" s="134">
        <v>0</v>
      </c>
      <c r="J136" s="134">
        <v>0</v>
      </c>
      <c r="K136" s="134">
        <v>20</v>
      </c>
      <c r="L136" s="134">
        <v>0</v>
      </c>
      <c r="M136" s="134">
        <v>0</v>
      </c>
      <c r="N136" s="134">
        <v>0</v>
      </c>
      <c r="O136" s="134"/>
      <c r="P136" s="134"/>
      <c r="Q136" s="134">
        <v>0</v>
      </c>
      <c r="R136" t="e">
        <f>VLOOKUP(C136,'EUROSTAT-Code'!$G$3:$H$532,2,0)</f>
        <v>#N/A</v>
      </c>
      <c r="S136" t="e">
        <f t="shared" si="5"/>
        <v>#N/A</v>
      </c>
    </row>
    <row r="137" spans="1:19" x14ac:dyDescent="0.35">
      <c r="A137" t="str">
        <f>IF(OR(ISBLANK(VLOOKUP(B137,'EUROSTAT-Code'!$A$3:$D$698,4,0)),ISNA(VLOOKUP(B137,'EUROSTAT-Code'!$A$3:$D$698,4,0))),"",VLOOKUP(B137,'EUROSTAT-Code'!$A$3:$D$698,4,0))</f>
        <v/>
      </c>
      <c r="B137" s="4" t="s">
        <v>211</v>
      </c>
      <c r="C137" s="4" t="s">
        <v>212</v>
      </c>
      <c r="D137" s="131">
        <v>720</v>
      </c>
      <c r="E137" s="137" t="s">
        <v>1967</v>
      </c>
      <c r="F137" s="137"/>
      <c r="G137" s="132">
        <v>0</v>
      </c>
      <c r="H137" s="132">
        <v>0</v>
      </c>
      <c r="I137" s="132" t="s">
        <v>1967</v>
      </c>
      <c r="J137" s="132">
        <v>0</v>
      </c>
      <c r="K137" s="132" t="s">
        <v>1967</v>
      </c>
      <c r="L137" s="132">
        <v>0</v>
      </c>
      <c r="M137" s="132">
        <v>0</v>
      </c>
      <c r="N137" s="132">
        <v>700</v>
      </c>
      <c r="O137" s="132"/>
      <c r="P137" s="132"/>
      <c r="Q137" s="132">
        <v>0</v>
      </c>
      <c r="R137" t="str">
        <f>VLOOKUP(C137,'EUROSTAT-Code'!$G$3:$H$532,2,0)</f>
        <v>H99_26_01</v>
      </c>
      <c r="S137" t="str">
        <f t="shared" si="5"/>
        <v>OK</v>
      </c>
    </row>
    <row r="138" spans="1:19" x14ac:dyDescent="0.35">
      <c r="A138" t="str">
        <f>IF(OR(ISBLANK(VLOOKUP(B138,'EUROSTAT-Code'!$A$3:$D$698,4,0)),ISNA(VLOOKUP(B138,'EUROSTAT-Code'!$A$3:$D$698,4,0))),"",VLOOKUP(B138,'EUROSTAT-Code'!$A$3:$D$698,4,0))</f>
        <v>x</v>
      </c>
      <c r="B138" s="6" t="s">
        <v>213</v>
      </c>
      <c r="C138" s="6" t="s">
        <v>214</v>
      </c>
      <c r="D138" s="133">
        <v>570</v>
      </c>
      <c r="E138" s="138">
        <v>0</v>
      </c>
      <c r="F138" s="138"/>
      <c r="G138" s="134">
        <v>0</v>
      </c>
      <c r="H138" s="134">
        <v>0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560</v>
      </c>
      <c r="O138" s="134"/>
      <c r="P138" s="134"/>
      <c r="Q138" s="134">
        <v>0</v>
      </c>
      <c r="S138" t="str">
        <f t="shared" si="5"/>
        <v>FALSE</v>
      </c>
    </row>
    <row r="139" spans="1:19" x14ac:dyDescent="0.35">
      <c r="A139" t="str">
        <f>IF(OR(ISBLANK(VLOOKUP(B139,'EUROSTAT-Code'!$A$3:$D$698,4,0)),ISNA(VLOOKUP(B139,'EUROSTAT-Code'!$A$3:$D$698,4,0))),"",VLOOKUP(B139,'EUROSTAT-Code'!$A$3:$D$698,4,0))</f>
        <v>x</v>
      </c>
      <c r="B139" s="4" t="s">
        <v>215</v>
      </c>
      <c r="C139" s="4" t="s">
        <v>216</v>
      </c>
      <c r="D139" s="131">
        <v>65</v>
      </c>
      <c r="E139" s="137">
        <v>0</v>
      </c>
      <c r="F139" s="137"/>
      <c r="G139" s="132">
        <v>0</v>
      </c>
      <c r="H139" s="132">
        <v>0</v>
      </c>
      <c r="I139" s="132">
        <v>0</v>
      </c>
      <c r="J139" s="132">
        <v>0</v>
      </c>
      <c r="K139" s="132">
        <v>0</v>
      </c>
      <c r="L139" s="132">
        <v>0</v>
      </c>
      <c r="M139" s="132">
        <v>0</v>
      </c>
      <c r="N139" s="132">
        <v>65</v>
      </c>
      <c r="O139" s="132"/>
      <c r="P139" s="132"/>
      <c r="Q139" s="132">
        <v>0</v>
      </c>
      <c r="R139" t="str">
        <f>VLOOKUP(C139,'EUROSTAT-Code'!$G$3:$H$532,2,0)</f>
        <v>H99_26_03</v>
      </c>
      <c r="S139" t="str">
        <f t="shared" si="5"/>
        <v>OK</v>
      </c>
    </row>
    <row r="140" spans="1:19" x14ac:dyDescent="0.35">
      <c r="A140" t="str">
        <f>IF(OR(ISBLANK(VLOOKUP(B140,'EUROSTAT-Code'!$A$3:$D$698,4,0)),ISNA(VLOOKUP(B140,'EUROSTAT-Code'!$A$3:$D$698,4,0))),"",VLOOKUP(B140,'EUROSTAT-Code'!$A$3:$D$698,4,0))</f>
        <v/>
      </c>
      <c r="B140" s="6" t="s">
        <v>217</v>
      </c>
      <c r="C140" s="6" t="s">
        <v>218</v>
      </c>
      <c r="D140" s="133">
        <v>30</v>
      </c>
      <c r="E140" s="138">
        <v>5</v>
      </c>
      <c r="F140" s="138"/>
      <c r="G140" s="134">
        <v>0</v>
      </c>
      <c r="H140" s="134">
        <v>5</v>
      </c>
      <c r="I140" s="134">
        <v>0</v>
      </c>
      <c r="J140" s="134">
        <v>0</v>
      </c>
      <c r="K140" s="134">
        <v>0</v>
      </c>
      <c r="L140" s="134">
        <v>20</v>
      </c>
      <c r="M140" s="134">
        <v>0</v>
      </c>
      <c r="N140" s="134">
        <v>0</v>
      </c>
      <c r="O140" s="134"/>
      <c r="P140" s="134"/>
      <c r="Q140" s="134">
        <v>0</v>
      </c>
      <c r="R140" t="str">
        <f>VLOOKUP(C140,'EUROSTAT-Code'!$G$3:$H$532,2,0)</f>
        <v>H99_99_03</v>
      </c>
      <c r="S140" t="str">
        <f t="shared" si="5"/>
        <v>OK</v>
      </c>
    </row>
    <row r="141" spans="1:19" x14ac:dyDescent="0.35">
      <c r="A141" t="str">
        <f>IF(OR(ISBLANK(VLOOKUP(B141,'EUROSTAT-Code'!$A$3:$D$698,4,0)),ISNA(VLOOKUP(B141,'EUROSTAT-Code'!$A$3:$D$698,4,0))),"",VLOOKUP(B141,'EUROSTAT-Code'!$A$3:$D$698,4,0))</f>
        <v/>
      </c>
      <c r="B141" s="4" t="s">
        <v>324</v>
      </c>
      <c r="C141" s="4" t="s">
        <v>325</v>
      </c>
      <c r="D141" s="131">
        <v>5</v>
      </c>
      <c r="E141" s="137">
        <v>0</v>
      </c>
      <c r="F141" s="137"/>
      <c r="G141" s="132">
        <v>0</v>
      </c>
      <c r="H141" s="132">
        <v>0</v>
      </c>
      <c r="I141" s="132">
        <v>0</v>
      </c>
      <c r="J141" s="132">
        <v>0</v>
      </c>
      <c r="K141" s="132">
        <v>0</v>
      </c>
      <c r="L141" s="132">
        <v>0</v>
      </c>
      <c r="M141" s="132">
        <v>0</v>
      </c>
      <c r="N141" s="132">
        <v>0</v>
      </c>
      <c r="O141" s="132"/>
      <c r="P141" s="132"/>
      <c r="Q141" s="132">
        <v>0</v>
      </c>
      <c r="R141" t="str">
        <f>VLOOKUP(C141,'EUROSTAT-Code'!$G$3:$H$532,2,0)</f>
        <v>H99_99_08</v>
      </c>
      <c r="S141" t="str">
        <f t="shared" si="5"/>
        <v>OK</v>
      </c>
    </row>
    <row r="142" spans="1:19" x14ac:dyDescent="0.35">
      <c r="A142" t="str">
        <f>IF(OR(ISBLANK(VLOOKUP(B142,'EUROSTAT-Code'!$A$3:$D$698,4,0)),ISNA(VLOOKUP(B142,'EUROSTAT-Code'!$A$3:$D$698,4,0))),"",VLOOKUP(B142,'EUROSTAT-Code'!$A$3:$D$698,4,0))</f>
        <v/>
      </c>
      <c r="B142" s="8" t="s">
        <v>219</v>
      </c>
      <c r="C142" s="8" t="s">
        <v>1531</v>
      </c>
      <c r="D142" s="135">
        <v>34975</v>
      </c>
      <c r="E142" s="139"/>
      <c r="F142" s="139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>
        <v>0</v>
      </c>
      <c r="R142" t="e">
        <f>VLOOKUP(C142,'EUROSTAT-Code'!$G$3:$H$532,2,0)</f>
        <v>#N/A</v>
      </c>
      <c r="S142" t="e">
        <f t="shared" si="5"/>
        <v>#N/A</v>
      </c>
    </row>
    <row r="143" spans="1:19" x14ac:dyDescent="0.35">
      <c r="A143" t="str">
        <f>IF(OR(ISBLANK(VLOOKUP(B143,'EUROSTAT-Code'!$A$3:$D$698,4,0)),ISNA(VLOOKUP(B143,'EUROSTAT-Code'!$A$3:$D$698,4,0))),"",VLOOKUP(B143,'EUROSTAT-Code'!$A$3:$D$698,4,0))</f>
        <v>x</v>
      </c>
      <c r="B143" s="4" t="s">
        <v>221</v>
      </c>
      <c r="C143" s="4" t="s">
        <v>1532</v>
      </c>
      <c r="D143" s="131">
        <v>5</v>
      </c>
      <c r="E143" s="137">
        <v>0</v>
      </c>
      <c r="F143" s="137"/>
      <c r="G143" s="132">
        <v>0</v>
      </c>
      <c r="H143" s="132">
        <v>0</v>
      </c>
      <c r="I143" s="132">
        <v>0</v>
      </c>
      <c r="J143" s="132">
        <v>0</v>
      </c>
      <c r="K143" s="132">
        <v>0</v>
      </c>
      <c r="L143" s="132">
        <v>5</v>
      </c>
      <c r="M143" s="132">
        <v>0</v>
      </c>
      <c r="N143" s="132">
        <v>0</v>
      </c>
      <c r="O143" s="132"/>
      <c r="P143" s="132"/>
      <c r="Q143" s="132">
        <v>0</v>
      </c>
      <c r="R143" t="str">
        <f>VLOOKUP(C143,'EUROSTAT-Code'!$G$3:$H$532,2,0)</f>
        <v>I01_01_02</v>
      </c>
      <c r="S143" t="str">
        <f t="shared" si="5"/>
        <v>OK</v>
      </c>
    </row>
    <row r="144" spans="1:19" x14ac:dyDescent="0.35">
      <c r="A144" t="str">
        <f>IF(OR(ISBLANK(VLOOKUP(B144,'EUROSTAT-Code'!$A$3:$D$698,4,0)),ISNA(VLOOKUP(B144,'EUROSTAT-Code'!$A$3:$D$698,4,0))),"",VLOOKUP(B144,'EUROSTAT-Code'!$A$3:$D$698,4,0))</f>
        <v>x</v>
      </c>
      <c r="B144" s="6" t="s">
        <v>359</v>
      </c>
      <c r="C144" s="6" t="s">
        <v>454</v>
      </c>
      <c r="D144" s="133">
        <v>0</v>
      </c>
      <c r="E144" s="138">
        <v>0</v>
      </c>
      <c r="F144" s="138"/>
      <c r="G144" s="134">
        <v>0</v>
      </c>
      <c r="H144" s="134">
        <v>0</v>
      </c>
      <c r="I144" s="134">
        <v>0</v>
      </c>
      <c r="J144" s="134">
        <v>0</v>
      </c>
      <c r="K144" s="134">
        <v>0</v>
      </c>
      <c r="L144" s="134">
        <v>0</v>
      </c>
      <c r="M144" s="134">
        <v>0</v>
      </c>
      <c r="N144" s="134">
        <v>0</v>
      </c>
      <c r="O144" s="134"/>
      <c r="P144" s="134"/>
      <c r="Q144" s="134">
        <v>0</v>
      </c>
      <c r="R144" t="str">
        <f>VLOOKUP(C144,'EUROSTAT-Code'!$G$3:$H$532,2,0)</f>
        <v>I01_01_04</v>
      </c>
      <c r="S144" t="str">
        <f t="shared" si="5"/>
        <v>OK</v>
      </c>
    </row>
    <row r="145" spans="1:19" x14ac:dyDescent="0.35">
      <c r="A145" t="str">
        <f>IF(OR(ISBLANK(VLOOKUP(B145,'EUROSTAT-Code'!$A$3:$D$698,4,0)),ISNA(VLOOKUP(B145,'EUROSTAT-Code'!$A$3:$D$698,4,0))),"",VLOOKUP(B145,'EUROSTAT-Code'!$A$3:$D$698,4,0))</f>
        <v>x</v>
      </c>
      <c r="B145" s="4" t="s">
        <v>222</v>
      </c>
      <c r="C145" s="4" t="s">
        <v>223</v>
      </c>
      <c r="D145" s="131">
        <v>5</v>
      </c>
      <c r="E145" s="137">
        <v>0</v>
      </c>
      <c r="F145" s="137"/>
      <c r="G145" s="132">
        <v>0</v>
      </c>
      <c r="H145" s="132">
        <v>0</v>
      </c>
      <c r="I145" s="132">
        <v>0</v>
      </c>
      <c r="J145" s="132">
        <v>0</v>
      </c>
      <c r="K145" s="132">
        <v>0</v>
      </c>
      <c r="L145" s="132">
        <v>5</v>
      </c>
      <c r="M145" s="132">
        <v>0</v>
      </c>
      <c r="N145" s="132">
        <v>0</v>
      </c>
      <c r="O145" s="132"/>
      <c r="P145" s="132"/>
      <c r="Q145" s="132">
        <v>0</v>
      </c>
      <c r="R145" t="str">
        <f>VLOOKUP(C145,'EUROSTAT-Code'!$G$3:$H$532,2,0)</f>
        <v>I01_01_06</v>
      </c>
      <c r="S145" t="str">
        <f t="shared" si="5"/>
        <v>OK</v>
      </c>
    </row>
    <row r="146" spans="1:19" x14ac:dyDescent="0.35">
      <c r="A146" t="str">
        <f>IF(OR(ISBLANK(VLOOKUP(B146,'EUROSTAT-Code'!$A$3:$D$698,4,0)),ISNA(VLOOKUP(B146,'EUROSTAT-Code'!$A$3:$D$698,4,0))),"",VLOOKUP(B146,'EUROSTAT-Code'!$A$3:$D$698,4,0))</f>
        <v/>
      </c>
      <c r="B146" s="6" t="s">
        <v>224</v>
      </c>
      <c r="C146" s="6" t="s">
        <v>225</v>
      </c>
      <c r="D146" s="133">
        <v>35</v>
      </c>
      <c r="E146" s="138">
        <v>10</v>
      </c>
      <c r="F146" s="138"/>
      <c r="G146" s="134">
        <v>0</v>
      </c>
      <c r="H146" s="134">
        <v>5</v>
      </c>
      <c r="I146" s="134" t="s">
        <v>1967</v>
      </c>
      <c r="J146" s="134" t="s">
        <v>1967</v>
      </c>
      <c r="K146" s="134">
        <v>0</v>
      </c>
      <c r="L146" s="134">
        <v>20</v>
      </c>
      <c r="M146" s="134" t="s">
        <v>1967</v>
      </c>
      <c r="N146" s="134">
        <v>0</v>
      </c>
      <c r="O146" s="134"/>
      <c r="P146" s="134"/>
      <c r="Q146" s="134">
        <v>0</v>
      </c>
      <c r="R146" t="str">
        <f>VLOOKUP(C146,'EUROSTAT-Code'!$G$3:$H$532,2,0)</f>
        <v>I01_01_07</v>
      </c>
      <c r="S146" t="str">
        <f t="shared" si="5"/>
        <v>OK</v>
      </c>
    </row>
    <row r="147" spans="1:19" x14ac:dyDescent="0.35">
      <c r="A147" t="str">
        <f>IF(OR(ISBLANK(VLOOKUP(B147,'EUROSTAT-Code'!$A$3:$D$698,4,0)),ISNA(VLOOKUP(B147,'EUROSTAT-Code'!$A$3:$D$698,4,0))),"",VLOOKUP(B147,'EUROSTAT-Code'!$A$3:$D$698,4,0))</f>
        <v>x</v>
      </c>
      <c r="B147" s="4" t="s">
        <v>226</v>
      </c>
      <c r="C147" s="4" t="s">
        <v>227</v>
      </c>
      <c r="D147" s="131">
        <v>10</v>
      </c>
      <c r="E147" s="137" t="s">
        <v>1967</v>
      </c>
      <c r="F147" s="137"/>
      <c r="G147" s="132">
        <v>0</v>
      </c>
      <c r="H147" s="132" t="s">
        <v>1967</v>
      </c>
      <c r="I147" s="132">
        <v>0</v>
      </c>
      <c r="J147" s="132">
        <v>0</v>
      </c>
      <c r="K147" s="132">
        <v>0</v>
      </c>
      <c r="L147" s="132">
        <v>0</v>
      </c>
      <c r="M147" s="132">
        <v>10</v>
      </c>
      <c r="N147" s="132">
        <v>0</v>
      </c>
      <c r="O147" s="132"/>
      <c r="P147" s="132"/>
      <c r="Q147" s="132">
        <v>0</v>
      </c>
      <c r="R147" t="str">
        <f>VLOOKUP(C147,'EUROSTAT-Code'!$G$3:$H$532,2,0)</f>
        <v>I01_01_08</v>
      </c>
      <c r="S147" t="str">
        <f t="shared" si="5"/>
        <v>OK</v>
      </c>
    </row>
    <row r="148" spans="1:19" x14ac:dyDescent="0.35">
      <c r="A148" t="str">
        <f>IF(OR(ISBLANK(VLOOKUP(B148,'EUROSTAT-Code'!$A$3:$D$698,4,0)),ISNA(VLOOKUP(B148,'EUROSTAT-Code'!$A$3:$D$698,4,0))),"",VLOOKUP(B148,'EUROSTAT-Code'!$A$3:$D$698,4,0))</f>
        <v>x</v>
      </c>
      <c r="B148" s="6" t="s">
        <v>228</v>
      </c>
      <c r="C148" s="6" t="s">
        <v>326</v>
      </c>
      <c r="D148" s="133">
        <v>70</v>
      </c>
      <c r="E148" s="138">
        <v>10</v>
      </c>
      <c r="F148" s="138"/>
      <c r="G148" s="134" t="s">
        <v>1967</v>
      </c>
      <c r="H148" s="134" t="s">
        <v>1967</v>
      </c>
      <c r="I148" s="134" t="s">
        <v>1967</v>
      </c>
      <c r="J148" s="134">
        <v>0</v>
      </c>
      <c r="K148" s="134" t="s">
        <v>1967</v>
      </c>
      <c r="L148" s="134">
        <v>35</v>
      </c>
      <c r="M148" s="134">
        <v>15</v>
      </c>
      <c r="N148" s="134" t="s">
        <v>1967</v>
      </c>
      <c r="O148" s="134"/>
      <c r="P148" s="134"/>
      <c r="Q148" s="134">
        <v>0</v>
      </c>
      <c r="R148" t="str">
        <f>VLOOKUP(C148,'EUROSTAT-Code'!$G$3:$H$532,2,0)</f>
        <v>I01_01_11</v>
      </c>
      <c r="S148" t="str">
        <f t="shared" si="5"/>
        <v>OK</v>
      </c>
    </row>
    <row r="149" spans="1:19" x14ac:dyDescent="0.35">
      <c r="A149" t="str">
        <f>IF(OR(ISBLANK(VLOOKUP(B149,'EUROSTAT-Code'!$A$3:$D$698,4,0)),ISNA(VLOOKUP(B149,'EUROSTAT-Code'!$A$3:$D$698,4,0))),"",VLOOKUP(B149,'EUROSTAT-Code'!$A$3:$D$698,4,0))</f>
        <v/>
      </c>
      <c r="B149" s="4" t="s">
        <v>230</v>
      </c>
      <c r="C149" s="4" t="s">
        <v>231</v>
      </c>
      <c r="D149" s="131">
        <v>145</v>
      </c>
      <c r="E149" s="137">
        <v>15</v>
      </c>
      <c r="F149" s="137"/>
      <c r="G149" s="132">
        <v>0</v>
      </c>
      <c r="H149" s="132" t="s">
        <v>1967</v>
      </c>
      <c r="I149" s="132">
        <v>0</v>
      </c>
      <c r="J149" s="132">
        <v>0</v>
      </c>
      <c r="K149" s="132">
        <v>0</v>
      </c>
      <c r="L149" s="132">
        <v>125</v>
      </c>
      <c r="M149" s="132" t="s">
        <v>1967</v>
      </c>
      <c r="N149" s="132" t="s">
        <v>1967</v>
      </c>
      <c r="O149" s="132"/>
      <c r="P149" s="132"/>
      <c r="Q149" s="132">
        <v>0</v>
      </c>
      <c r="R149" t="str">
        <f>VLOOKUP(C149,'EUROSTAT-Code'!$G$3:$H$532,2,0)</f>
        <v>I03_02_03</v>
      </c>
      <c r="S149" t="str">
        <f t="shared" si="5"/>
        <v>OK</v>
      </c>
    </row>
    <row r="150" spans="1:19" x14ac:dyDescent="0.35">
      <c r="A150" t="str">
        <f>IF(OR(ISBLANK(VLOOKUP(B150,'EUROSTAT-Code'!$A$3:$D$698,4,0)),ISNA(VLOOKUP(B150,'EUROSTAT-Code'!$A$3:$D$698,4,0))),"",VLOOKUP(B150,'EUROSTAT-Code'!$A$3:$D$698,4,0))</f>
        <v>x</v>
      </c>
      <c r="B150" s="6" t="s">
        <v>232</v>
      </c>
      <c r="C150" s="6" t="s">
        <v>233</v>
      </c>
      <c r="D150" s="133">
        <v>265</v>
      </c>
      <c r="E150" s="138">
        <v>10</v>
      </c>
      <c r="F150" s="138"/>
      <c r="G150" s="134">
        <v>0</v>
      </c>
      <c r="H150" s="134" t="s">
        <v>1967</v>
      </c>
      <c r="I150" s="134">
        <v>0</v>
      </c>
      <c r="J150" s="134">
        <v>0</v>
      </c>
      <c r="K150" s="134">
        <v>10</v>
      </c>
      <c r="L150" s="134">
        <v>25</v>
      </c>
      <c r="M150" s="134">
        <v>215</v>
      </c>
      <c r="N150" s="134">
        <v>0</v>
      </c>
      <c r="O150" s="134"/>
      <c r="P150" s="134"/>
      <c r="Q150" s="134">
        <v>0</v>
      </c>
      <c r="R150" t="str">
        <f>VLOOKUP(C150,'EUROSTAT-Code'!$G$3:$H$532,2,0)</f>
        <v>I03_02_04</v>
      </c>
      <c r="S150" t="str">
        <f t="shared" si="5"/>
        <v>OK</v>
      </c>
    </row>
    <row r="151" spans="1:19" x14ac:dyDescent="0.35">
      <c r="A151" t="str">
        <f>IF(OR(ISBLANK(VLOOKUP(B151,'EUROSTAT-Code'!$A$3:$D$698,4,0)),ISNA(VLOOKUP(B151,'EUROSTAT-Code'!$A$3:$D$698,4,0))),"",VLOOKUP(B151,'EUROSTAT-Code'!$A$3:$D$698,4,0))</f>
        <v>x</v>
      </c>
      <c r="B151" s="4" t="s">
        <v>234</v>
      </c>
      <c r="C151" s="4" t="s">
        <v>235</v>
      </c>
      <c r="D151" s="131">
        <v>5</v>
      </c>
      <c r="E151" s="137">
        <v>0</v>
      </c>
      <c r="F151" s="137"/>
      <c r="G151" s="132">
        <v>0</v>
      </c>
      <c r="H151" s="132">
        <v>5</v>
      </c>
      <c r="I151" s="132">
        <v>0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  <c r="O151" s="132"/>
      <c r="P151" s="132"/>
      <c r="Q151" s="132">
        <v>0</v>
      </c>
      <c r="R151" t="str">
        <f>VLOOKUP(C151,'EUROSTAT-Code'!$G$3:$H$532,2,0)</f>
        <v>I04_01_03</v>
      </c>
      <c r="S151" t="str">
        <f t="shared" si="5"/>
        <v>OK</v>
      </c>
    </row>
    <row r="152" spans="1:19" x14ac:dyDescent="0.35">
      <c r="A152" t="str">
        <f>IF(OR(ISBLANK(VLOOKUP(B152,'EUROSTAT-Code'!$A$3:$D$698,4,0)),ISNA(VLOOKUP(B152,'EUROSTAT-Code'!$A$3:$D$698,4,0))),"",VLOOKUP(B152,'EUROSTAT-Code'!$A$3:$D$698,4,0))</f>
        <v/>
      </c>
      <c r="B152" s="6" t="s">
        <v>743</v>
      </c>
      <c r="C152" s="6" t="s">
        <v>1932</v>
      </c>
      <c r="D152" s="133">
        <v>0</v>
      </c>
      <c r="E152" s="138">
        <v>0</v>
      </c>
      <c r="F152" s="138"/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/>
      <c r="P152" s="134"/>
      <c r="Q152" s="134">
        <v>0</v>
      </c>
      <c r="R152" t="str">
        <f>VLOOKUP(C152,'EUROSTAT-Code'!$G$3:$H$532,2,0)</f>
        <v>I05_01_12</v>
      </c>
      <c r="S152" t="str">
        <f t="shared" si="5"/>
        <v>OK</v>
      </c>
    </row>
    <row r="153" spans="1:19" x14ac:dyDescent="0.35">
      <c r="A153" t="str">
        <f>IF(OR(ISBLANK(VLOOKUP(B153,'EUROSTAT-Code'!$A$3:$D$698,4,0)),ISNA(VLOOKUP(B153,'EUROSTAT-Code'!$A$3:$D$698,4,0))),"",VLOOKUP(B153,'EUROSTAT-Code'!$A$3:$D$698,4,0))</f>
        <v/>
      </c>
      <c r="B153" s="4" t="s">
        <v>327</v>
      </c>
      <c r="C153" s="4" t="s">
        <v>2084</v>
      </c>
      <c r="D153" s="131">
        <v>5</v>
      </c>
      <c r="E153" s="137">
        <v>0</v>
      </c>
      <c r="F153" s="137"/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  <c r="O153" s="132"/>
      <c r="P153" s="132"/>
      <c r="Q153" s="132">
        <v>5</v>
      </c>
      <c r="R153" t="e">
        <f>VLOOKUP(C153,'EUROSTAT-Code'!$G$3:$H$532,2,0)</f>
        <v>#N/A</v>
      </c>
      <c r="S153" t="e">
        <f t="shared" si="5"/>
        <v>#N/A</v>
      </c>
    </row>
    <row r="154" spans="1:19" x14ac:dyDescent="0.35">
      <c r="A154" t="str">
        <f>IF(OR(ISBLANK(VLOOKUP(B154,'EUROSTAT-Code'!$A$3:$D$698,4,0)),ISNA(VLOOKUP(B154,'EUROSTAT-Code'!$A$3:$D$698,4,0))),"",VLOOKUP(B154,'EUROSTAT-Code'!$A$3:$D$698,4,0))</f>
        <v/>
      </c>
      <c r="B154" s="6" t="s">
        <v>240</v>
      </c>
      <c r="C154" s="6" t="s">
        <v>241</v>
      </c>
      <c r="D154" s="133">
        <v>20</v>
      </c>
      <c r="E154" s="138">
        <v>0</v>
      </c>
      <c r="F154" s="138"/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/>
      <c r="P154" s="134"/>
      <c r="Q154" s="134">
        <v>20</v>
      </c>
      <c r="R154" t="str">
        <f>VLOOKUP(C154,'EUROSTAT-Code'!$G$3:$H$532,2,0)</f>
        <v>I99_10_01</v>
      </c>
      <c r="S154" t="str">
        <f t="shared" si="5"/>
        <v>OK</v>
      </c>
    </row>
    <row r="155" spans="1:19" x14ac:dyDescent="0.35">
      <c r="A155" t="str">
        <f>IF(OR(ISBLANK(VLOOKUP(B155,'EUROSTAT-Code'!$A$3:$D$698,4,0)),ISNA(VLOOKUP(B155,'EUROSTAT-Code'!$A$3:$D$698,4,0))),"",VLOOKUP(B155,'EUROSTAT-Code'!$A$3:$D$698,4,0))</f>
        <v>x</v>
      </c>
      <c r="B155" s="4" t="s">
        <v>328</v>
      </c>
      <c r="C155" s="4" t="s">
        <v>329</v>
      </c>
      <c r="D155" s="131">
        <v>5</v>
      </c>
      <c r="E155" s="137">
        <v>0</v>
      </c>
      <c r="F155" s="137"/>
      <c r="G155" s="132">
        <v>0</v>
      </c>
      <c r="H155" s="132">
        <v>0</v>
      </c>
      <c r="I155" s="132">
        <v>0</v>
      </c>
      <c r="J155" s="132">
        <v>0</v>
      </c>
      <c r="K155" s="132">
        <v>0</v>
      </c>
      <c r="L155" s="132">
        <v>0</v>
      </c>
      <c r="M155" s="132">
        <v>0</v>
      </c>
      <c r="N155" s="132">
        <v>0</v>
      </c>
      <c r="O155" s="132"/>
      <c r="P155" s="132"/>
      <c r="Q155" s="132">
        <v>0</v>
      </c>
      <c r="R155" t="str">
        <f>VLOOKUP(C155,'EUROSTAT-Code'!$G$3:$H$532,2,0)</f>
        <v>I99_12_02</v>
      </c>
      <c r="S155" t="str">
        <f t="shared" si="5"/>
        <v>OK</v>
      </c>
    </row>
    <row r="156" spans="1:19" x14ac:dyDescent="0.35">
      <c r="A156" t="str">
        <f>IF(OR(ISBLANK(VLOOKUP(B156,'EUROSTAT-Code'!$A$3:$D$698,4,0)),ISNA(VLOOKUP(B156,'EUROSTAT-Code'!$A$3:$D$698,4,0))),"",VLOOKUP(B156,'EUROSTAT-Code'!$A$3:$D$698,4,0))</f>
        <v/>
      </c>
      <c r="B156" s="6" t="s">
        <v>244</v>
      </c>
      <c r="C156" s="6" t="s">
        <v>245</v>
      </c>
      <c r="D156" s="133">
        <v>255</v>
      </c>
      <c r="E156" s="138" t="s">
        <v>1967</v>
      </c>
      <c r="F156" s="138"/>
      <c r="G156" s="134" t="s">
        <v>1967</v>
      </c>
      <c r="H156" s="134" t="s">
        <v>1967</v>
      </c>
      <c r="I156" s="134">
        <v>0</v>
      </c>
      <c r="J156" s="134">
        <v>0</v>
      </c>
      <c r="K156" s="134">
        <v>0</v>
      </c>
      <c r="L156" s="134">
        <v>130</v>
      </c>
      <c r="M156" s="134">
        <v>115</v>
      </c>
      <c r="N156" s="134">
        <v>0</v>
      </c>
      <c r="O156" s="134"/>
      <c r="P156" s="134"/>
      <c r="Q156" s="134" t="s">
        <v>1967</v>
      </c>
      <c r="R156" t="str">
        <f>VLOOKUP(C156,'EUROSTAT-Code'!$G$3:$H$532,2,0)</f>
        <v>I99_13_01</v>
      </c>
      <c r="S156" t="str">
        <f t="shared" si="5"/>
        <v>OK</v>
      </c>
    </row>
    <row r="157" spans="1:19" x14ac:dyDescent="0.35">
      <c r="A157" t="str">
        <f>IF(OR(ISBLANK(VLOOKUP(B157,'EUROSTAT-Code'!$A$3:$D$698,4,0)),ISNA(VLOOKUP(B157,'EUROSTAT-Code'!$A$3:$D$698,4,0))),"",VLOOKUP(B157,'EUROSTAT-Code'!$A$3:$D$698,4,0))</f>
        <v/>
      </c>
      <c r="B157" s="4" t="s">
        <v>246</v>
      </c>
      <c r="C157" s="4" t="s">
        <v>247</v>
      </c>
      <c r="D157" s="131">
        <v>0</v>
      </c>
      <c r="E157" s="137">
        <v>0</v>
      </c>
      <c r="F157" s="137"/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/>
      <c r="P157" s="132"/>
      <c r="Q157" s="132">
        <v>0</v>
      </c>
      <c r="R157" t="str">
        <f>VLOOKUP(C157,'EUROSTAT-Code'!$G$3:$H$532,2,0)</f>
        <v>I99_14_02</v>
      </c>
      <c r="S157" t="str">
        <f t="shared" si="5"/>
        <v>OK</v>
      </c>
    </row>
    <row r="158" spans="1:19" x14ac:dyDescent="0.35">
      <c r="A158" t="str">
        <f>IF(OR(ISBLANK(VLOOKUP(B158,'EUROSTAT-Code'!$A$3:$D$698,4,0)),ISNA(VLOOKUP(B158,'EUROSTAT-Code'!$A$3:$D$698,4,0))),"",VLOOKUP(B158,'EUROSTAT-Code'!$A$3:$D$698,4,0))</f>
        <v>x</v>
      </c>
      <c r="B158" s="6" t="s">
        <v>248</v>
      </c>
      <c r="C158" s="6" t="s">
        <v>249</v>
      </c>
      <c r="D158" s="133">
        <v>220</v>
      </c>
      <c r="E158" s="138" t="s">
        <v>1967</v>
      </c>
      <c r="F158" s="138"/>
      <c r="G158" s="134">
        <v>0</v>
      </c>
      <c r="H158" s="134">
        <v>0</v>
      </c>
      <c r="I158" s="134">
        <v>0</v>
      </c>
      <c r="J158" s="134">
        <v>0</v>
      </c>
      <c r="K158" s="134" t="s">
        <v>1967</v>
      </c>
      <c r="L158" s="134">
        <v>145</v>
      </c>
      <c r="M158" s="134">
        <v>70</v>
      </c>
      <c r="N158" s="134">
        <v>0</v>
      </c>
      <c r="O158" s="134"/>
      <c r="P158" s="134"/>
      <c r="Q158" s="134">
        <v>0</v>
      </c>
    </row>
    <row r="159" spans="1:19" x14ac:dyDescent="0.35">
      <c r="A159" t="str">
        <f>IF(OR(ISBLANK(VLOOKUP(B159,'EUROSTAT-Code'!$A$3:$D$698,4,0)),ISNA(VLOOKUP(B159,'EUROSTAT-Code'!$A$3:$D$698,4,0))),"",VLOOKUP(B159,'EUROSTAT-Code'!$A$3:$D$698,4,0))</f>
        <v/>
      </c>
      <c r="B159" s="4" t="s">
        <v>292</v>
      </c>
      <c r="C159" s="4" t="s">
        <v>293</v>
      </c>
      <c r="D159" s="131">
        <v>5</v>
      </c>
      <c r="E159" s="137">
        <v>0</v>
      </c>
      <c r="F159" s="137"/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0</v>
      </c>
      <c r="M159" s="132">
        <v>0</v>
      </c>
      <c r="N159" s="132">
        <v>0</v>
      </c>
      <c r="O159" s="132"/>
      <c r="P159" s="132"/>
      <c r="Q159" s="132">
        <v>5</v>
      </c>
      <c r="R159" t="e">
        <f>VLOOKUP(C159,'EUROSTAT-Code'!$G$3:$H$532,2,0)</f>
        <v>#N/A</v>
      </c>
      <c r="S159" t="e">
        <f>IF(B159=R159,"OK","FALSE")</f>
        <v>#N/A</v>
      </c>
    </row>
    <row r="160" spans="1:19" x14ac:dyDescent="0.35">
      <c r="B160" s="6" t="s">
        <v>804</v>
      </c>
      <c r="C160" s="6" t="s">
        <v>1357</v>
      </c>
      <c r="D160" s="133">
        <v>125</v>
      </c>
      <c r="E160" s="138">
        <v>0</v>
      </c>
      <c r="F160" s="138"/>
      <c r="G160" s="134">
        <v>0</v>
      </c>
      <c r="H160" s="134">
        <v>0</v>
      </c>
      <c r="I160" s="134">
        <v>0</v>
      </c>
      <c r="J160" s="134">
        <v>0</v>
      </c>
      <c r="K160" s="134">
        <v>0</v>
      </c>
      <c r="L160" s="134">
        <v>0</v>
      </c>
      <c r="M160" s="134">
        <v>0</v>
      </c>
      <c r="N160" s="134">
        <v>0</v>
      </c>
      <c r="O160" s="134"/>
      <c r="P160" s="134"/>
      <c r="Q160" s="134">
        <v>125</v>
      </c>
    </row>
    <row r="161" spans="1:19" x14ac:dyDescent="0.35">
      <c r="A161" t="str">
        <f>IF(OR(ISBLANK(VLOOKUP(B161,'EUROSTAT-Code'!$A$3:$D$698,4,0)),ISNA(VLOOKUP(B161,'EUROSTAT-Code'!$A$3:$D$698,4,0))),"",VLOOKUP(B161,'EUROSTAT-Code'!$A$3:$D$698,4,0))</f>
        <v/>
      </c>
      <c r="B161" s="4" t="s">
        <v>250</v>
      </c>
      <c r="C161" s="4" t="s">
        <v>2065</v>
      </c>
      <c r="D161" s="131">
        <v>105</v>
      </c>
      <c r="E161" s="137">
        <v>0</v>
      </c>
      <c r="F161" s="137"/>
      <c r="G161" s="132">
        <v>0</v>
      </c>
      <c r="H161" s="132">
        <v>0</v>
      </c>
      <c r="I161" s="132">
        <v>0</v>
      </c>
      <c r="J161" s="132">
        <v>0</v>
      </c>
      <c r="K161" s="132">
        <v>0</v>
      </c>
      <c r="L161" s="132">
        <v>80</v>
      </c>
      <c r="M161" s="132">
        <v>0</v>
      </c>
      <c r="N161" s="132">
        <v>0</v>
      </c>
      <c r="O161" s="132"/>
      <c r="P161" s="132"/>
      <c r="Q161" s="132">
        <v>0</v>
      </c>
    </row>
    <row r="162" spans="1:19" x14ac:dyDescent="0.35">
      <c r="A162" t="str">
        <f>IF(OR(ISBLANK(VLOOKUP(B162,'EUROSTAT-Code'!$A$3:$D$698,4,0)),ISNA(VLOOKUP(B162,'EUROSTAT-Code'!$A$3:$D$698,4,0))),"",VLOOKUP(B162,'EUROSTAT-Code'!$A$3:$D$698,4,0))</f>
        <v/>
      </c>
      <c r="B162" s="6" t="s">
        <v>251</v>
      </c>
      <c r="C162" s="6" t="s">
        <v>2066</v>
      </c>
      <c r="D162" s="133">
        <v>15</v>
      </c>
      <c r="E162" s="138">
        <v>0</v>
      </c>
      <c r="F162" s="138"/>
      <c r="G162" s="134">
        <v>0</v>
      </c>
      <c r="H162" s="134">
        <v>0</v>
      </c>
      <c r="I162" s="134">
        <v>0</v>
      </c>
      <c r="J162" s="134">
        <v>0</v>
      </c>
      <c r="K162" s="134">
        <v>0</v>
      </c>
      <c r="L162" s="134">
        <v>10</v>
      </c>
      <c r="M162" s="134">
        <v>0</v>
      </c>
      <c r="N162" s="134">
        <v>0</v>
      </c>
      <c r="O162" s="134"/>
      <c r="P162" s="134"/>
      <c r="Q162" s="134">
        <v>0</v>
      </c>
    </row>
    <row r="163" spans="1:19" x14ac:dyDescent="0.35">
      <c r="A163" t="str">
        <f>IF(OR(ISBLANK(VLOOKUP(B163,'EUROSTAT-Code'!$A$3:$D$698,4,0)),ISNA(VLOOKUP(B163,'EUROSTAT-Code'!$A$3:$D$698,4,0))),"",VLOOKUP(B163,'EUROSTAT-Code'!$A$3:$D$698,4,0))</f>
        <v/>
      </c>
      <c r="B163" s="4" t="s">
        <v>252</v>
      </c>
      <c r="C163" s="4" t="s">
        <v>2067</v>
      </c>
      <c r="D163" s="131">
        <v>33795</v>
      </c>
      <c r="E163" s="137" t="s">
        <v>1967</v>
      </c>
      <c r="F163" s="137"/>
      <c r="G163" s="132">
        <v>0</v>
      </c>
      <c r="H163" s="132" t="s">
        <v>1967</v>
      </c>
      <c r="I163" s="132">
        <v>0</v>
      </c>
      <c r="J163" s="132">
        <v>0</v>
      </c>
      <c r="K163" s="132" t="s">
        <v>1967</v>
      </c>
      <c r="L163" s="132" t="s">
        <v>1967</v>
      </c>
      <c r="M163" s="132">
        <v>32395</v>
      </c>
      <c r="N163" s="132" t="s">
        <v>1967</v>
      </c>
      <c r="O163" s="132"/>
      <c r="P163" s="132"/>
      <c r="Q163" s="132" t="s">
        <v>1967</v>
      </c>
      <c r="R163" t="e">
        <f>VLOOKUP(C163,'EUROSTAT-Code'!$G$3:$H$532,2,0)</f>
        <v>#N/A</v>
      </c>
      <c r="S163" t="e">
        <f t="shared" ref="S163:S174" si="6">IF(B163=R163,"OK","FALSE")</f>
        <v>#N/A</v>
      </c>
    </row>
    <row r="164" spans="1:19" x14ac:dyDescent="0.35">
      <c r="A164" t="str">
        <f>IF(OR(ISBLANK(VLOOKUP(B164,'EUROSTAT-Code'!$A$3:$D$698,4,0)),ISNA(VLOOKUP(B164,'EUROSTAT-Code'!$A$3:$D$698,4,0))),"",VLOOKUP(B164,'EUROSTAT-Code'!$A$3:$D$698,4,0))</f>
        <v/>
      </c>
      <c r="B164" s="8" t="s">
        <v>253</v>
      </c>
      <c r="C164" s="8" t="s">
        <v>1533</v>
      </c>
      <c r="D164" s="135">
        <v>485</v>
      </c>
      <c r="E164" s="139"/>
      <c r="F164" s="139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>
        <v>0</v>
      </c>
      <c r="R164" t="e">
        <f>VLOOKUP(C164,'EUROSTAT-Code'!$G$3:$H$532,2,0)</f>
        <v>#N/A</v>
      </c>
      <c r="S164" t="e">
        <f t="shared" si="6"/>
        <v>#N/A</v>
      </c>
    </row>
    <row r="165" spans="1:19" x14ac:dyDescent="0.35">
      <c r="A165" t="str">
        <f>IF(OR(ISBLANK(VLOOKUP(B165,'EUROSTAT-Code'!$A$3:$D$698,4,0)),ISNA(VLOOKUP(B165,'EUROSTAT-Code'!$A$3:$D$698,4,0))),"",VLOOKUP(B165,'EUROSTAT-Code'!$A$3:$D$698,4,0))</f>
        <v/>
      </c>
      <c r="B165" s="4" t="s">
        <v>255</v>
      </c>
      <c r="C165" s="4" t="s">
        <v>256</v>
      </c>
      <c r="D165" s="131">
        <v>495</v>
      </c>
      <c r="E165" s="137">
        <v>70</v>
      </c>
      <c r="F165" s="137"/>
      <c r="G165" s="132">
        <v>0</v>
      </c>
      <c r="H165" s="132" t="s">
        <v>1967</v>
      </c>
      <c r="I165" s="132">
        <v>0</v>
      </c>
      <c r="J165" s="132">
        <v>0</v>
      </c>
      <c r="K165" s="132" t="s">
        <v>1967</v>
      </c>
      <c r="L165" s="132">
        <v>385</v>
      </c>
      <c r="M165" s="132" t="s">
        <v>1967</v>
      </c>
      <c r="N165" s="132" t="s">
        <v>1967</v>
      </c>
      <c r="O165" s="132"/>
      <c r="P165" s="132"/>
      <c r="Q165" s="132" t="s">
        <v>1967</v>
      </c>
      <c r="S165" t="str">
        <f t="shared" si="6"/>
        <v>FALSE</v>
      </c>
    </row>
    <row r="166" spans="1:19" x14ac:dyDescent="0.35">
      <c r="A166" t="str">
        <f>IF(OR(ISBLANK(VLOOKUP(B166,'EUROSTAT-Code'!$A$3:$D$698,4,0)),ISNA(VLOOKUP(B166,'EUROSTAT-Code'!$A$3:$D$698,4,0))),"",VLOOKUP(B166,'EUROSTAT-Code'!$A$3:$D$698,4,0))</f>
        <v/>
      </c>
      <c r="B166" s="8" t="s">
        <v>257</v>
      </c>
      <c r="C166" s="8" t="s">
        <v>1534</v>
      </c>
      <c r="D166" s="135">
        <v>7925</v>
      </c>
      <c r="E166" s="139"/>
      <c r="F166" s="139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>
        <v>0</v>
      </c>
      <c r="R166" t="e">
        <f>VLOOKUP(C166,'EUROSTAT-Code'!$G$3:$H$532,2,0)</f>
        <v>#N/A</v>
      </c>
      <c r="S166" t="e">
        <f t="shared" si="6"/>
        <v>#N/A</v>
      </c>
    </row>
    <row r="167" spans="1:19" x14ac:dyDescent="0.35">
      <c r="A167" t="str">
        <f>IF(OR(ISBLANK(VLOOKUP(B167,'EUROSTAT-Code'!$A$3:$D$698,4,0)),ISNA(VLOOKUP(B167,'EUROSTAT-Code'!$A$3:$D$698,4,0))),"",VLOOKUP(B167,'EUROSTAT-Code'!$A$3:$D$698,4,0))</f>
        <v/>
      </c>
      <c r="B167" s="4" t="s">
        <v>877</v>
      </c>
      <c r="C167" s="4" t="s">
        <v>260</v>
      </c>
      <c r="D167" s="131">
        <v>5680</v>
      </c>
      <c r="E167" s="137">
        <v>3255</v>
      </c>
      <c r="F167" s="137"/>
      <c r="G167" s="132">
        <v>340</v>
      </c>
      <c r="H167" s="132">
        <v>650</v>
      </c>
      <c r="I167" s="132" t="s">
        <v>1967</v>
      </c>
      <c r="J167" s="132">
        <v>230</v>
      </c>
      <c r="K167" s="132">
        <v>775</v>
      </c>
      <c r="L167" s="132">
        <v>205</v>
      </c>
      <c r="M167" s="132">
        <v>0</v>
      </c>
      <c r="N167" s="132">
        <v>0</v>
      </c>
      <c r="O167" s="132"/>
      <c r="P167" s="132"/>
      <c r="Q167" s="132">
        <v>0</v>
      </c>
      <c r="S167" t="str">
        <f t="shared" si="6"/>
        <v>FALSE</v>
      </c>
    </row>
    <row r="168" spans="1:19" x14ac:dyDescent="0.35">
      <c r="A168" t="str">
        <f>IF(OR(ISBLANK(VLOOKUP(B168,'EUROSTAT-Code'!$A$3:$D$698,4,0)),ISNA(VLOOKUP(B168,'EUROSTAT-Code'!$A$3:$D$698,4,0))),"",VLOOKUP(B168,'EUROSTAT-Code'!$A$3:$D$698,4,0))</f>
        <v/>
      </c>
      <c r="B168" s="6" t="s">
        <v>879</v>
      </c>
      <c r="C168" s="6" t="s">
        <v>262</v>
      </c>
      <c r="D168" s="133">
        <v>605</v>
      </c>
      <c r="E168" s="138">
        <v>85</v>
      </c>
      <c r="F168" s="138"/>
      <c r="G168" s="134">
        <v>65</v>
      </c>
      <c r="H168" s="134">
        <v>295</v>
      </c>
      <c r="I168" s="134">
        <v>55</v>
      </c>
      <c r="J168" s="134" t="s">
        <v>1967</v>
      </c>
      <c r="K168" s="134">
        <v>60</v>
      </c>
      <c r="L168" s="134">
        <v>30</v>
      </c>
      <c r="M168" s="134">
        <v>0</v>
      </c>
      <c r="N168" s="134">
        <v>0</v>
      </c>
      <c r="O168" s="134"/>
      <c r="P168" s="134"/>
      <c r="Q168" s="134">
        <v>0</v>
      </c>
      <c r="R168" t="str">
        <f>VLOOKUP(C168,'EUROSTAT-Code'!$G$3:$H$532,2,0)</f>
        <v>PGR01_01_05</v>
      </c>
      <c r="S168" t="str">
        <f t="shared" si="6"/>
        <v>OK</v>
      </c>
    </row>
    <row r="169" spans="1:19" x14ac:dyDescent="0.35">
      <c r="A169" t="str">
        <f>IF(OR(ISBLANK(VLOOKUP(B169,'EUROSTAT-Code'!$A$3:$D$698,4,0)),ISNA(VLOOKUP(B169,'EUROSTAT-Code'!$A$3:$D$698,4,0))),"",VLOOKUP(B169,'EUROSTAT-Code'!$A$3:$D$698,4,0))</f>
        <v/>
      </c>
      <c r="B169" s="4" t="s">
        <v>882</v>
      </c>
      <c r="C169" s="4" t="s">
        <v>1535</v>
      </c>
      <c r="D169" s="131">
        <v>5</v>
      </c>
      <c r="E169" s="137">
        <v>0</v>
      </c>
      <c r="F169" s="137"/>
      <c r="G169" s="132">
        <v>0</v>
      </c>
      <c r="H169" s="132">
        <v>0</v>
      </c>
      <c r="I169" s="132">
        <v>0</v>
      </c>
      <c r="J169" s="132">
        <v>0</v>
      </c>
      <c r="K169" s="132">
        <v>0</v>
      </c>
      <c r="L169" s="132">
        <v>0</v>
      </c>
      <c r="M169" s="132">
        <v>0</v>
      </c>
      <c r="N169" s="132">
        <v>0</v>
      </c>
      <c r="O169" s="132"/>
      <c r="P169" s="132"/>
      <c r="Q169" s="132">
        <v>5</v>
      </c>
      <c r="R169" t="str">
        <f>VLOOKUP(C169,'EUROSTAT-Code'!$G$3:$H$532,2,0)</f>
        <v>PGR01_01_09</v>
      </c>
      <c r="S169" t="str">
        <f t="shared" si="6"/>
        <v>OK</v>
      </c>
    </row>
    <row r="170" spans="1:19" x14ac:dyDescent="0.35">
      <c r="A170" t="str">
        <f>IF(OR(ISBLANK(VLOOKUP(B170,'EUROSTAT-Code'!$A$3:$D$698,4,0)),ISNA(VLOOKUP(B170,'EUROSTAT-Code'!$A$3:$D$698,4,0))),"",VLOOKUP(B170,'EUROSTAT-Code'!$A$3:$D$698,4,0))</f>
        <v/>
      </c>
      <c r="B170" s="6" t="s">
        <v>884</v>
      </c>
      <c r="C170" s="6" t="s">
        <v>463</v>
      </c>
      <c r="D170" s="133">
        <v>0</v>
      </c>
      <c r="E170" s="138">
        <v>0</v>
      </c>
      <c r="F170" s="138"/>
      <c r="G170" s="134">
        <v>0</v>
      </c>
      <c r="H170" s="134">
        <v>0</v>
      </c>
      <c r="I170" s="134">
        <v>0</v>
      </c>
      <c r="J170" s="134">
        <v>0</v>
      </c>
      <c r="K170" s="134">
        <v>0</v>
      </c>
      <c r="L170" s="134">
        <v>0</v>
      </c>
      <c r="M170" s="134">
        <v>0</v>
      </c>
      <c r="N170" s="134">
        <v>0</v>
      </c>
      <c r="O170" s="134"/>
      <c r="P170" s="134"/>
      <c r="Q170" s="134">
        <v>0</v>
      </c>
      <c r="R170" t="str">
        <f>VLOOKUP(C170,'EUROSTAT-Code'!$G$3:$H$532,2,0)</f>
        <v>PGR01_01_11</v>
      </c>
      <c r="S170" t="str">
        <f t="shared" si="6"/>
        <v>OK</v>
      </c>
    </row>
    <row r="171" spans="1:19" x14ac:dyDescent="0.35">
      <c r="A171" t="str">
        <f>IF(OR(ISBLANK(VLOOKUP(B171,'EUROSTAT-Code'!$A$3:$D$698,4,0)),ISNA(VLOOKUP(B171,'EUROSTAT-Code'!$A$3:$D$698,4,0))),"",VLOOKUP(B171,'EUROSTAT-Code'!$A$3:$D$698,4,0))</f>
        <v/>
      </c>
      <c r="B171" s="4" t="s">
        <v>886</v>
      </c>
      <c r="C171" s="4" t="s">
        <v>265</v>
      </c>
      <c r="D171" s="131">
        <v>590</v>
      </c>
      <c r="E171" s="137">
        <v>110</v>
      </c>
      <c r="F171" s="137"/>
      <c r="G171" s="132" t="s">
        <v>1967</v>
      </c>
      <c r="H171" s="132">
        <v>75</v>
      </c>
      <c r="I171" s="132">
        <v>0</v>
      </c>
      <c r="J171" s="132">
        <v>0</v>
      </c>
      <c r="K171" s="132">
        <v>30</v>
      </c>
      <c r="L171" s="132">
        <v>340</v>
      </c>
      <c r="M171" s="132" t="s">
        <v>1967</v>
      </c>
      <c r="N171" s="132" t="s">
        <v>1967</v>
      </c>
      <c r="O171" s="132"/>
      <c r="P171" s="132"/>
      <c r="Q171" s="132">
        <v>0</v>
      </c>
      <c r="R171" t="str">
        <f>VLOOKUP(C171,'EUROSTAT-Code'!$G$3:$H$532,2,0)</f>
        <v>PGR01_01_13</v>
      </c>
      <c r="S171" t="str">
        <f t="shared" si="6"/>
        <v>OK</v>
      </c>
    </row>
    <row r="172" spans="1:19" x14ac:dyDescent="0.35">
      <c r="A172" t="str">
        <f>IF(OR(ISBLANK(VLOOKUP(B172,'EUROSTAT-Code'!$A$3:$D$698,4,0)),ISNA(VLOOKUP(B172,'EUROSTAT-Code'!$A$3:$D$698,4,0))),"",VLOOKUP(B172,'EUROSTAT-Code'!$A$3:$D$698,4,0))</f>
        <v>x</v>
      </c>
      <c r="B172" s="6" t="s">
        <v>887</v>
      </c>
      <c r="C172" s="6" t="s">
        <v>464</v>
      </c>
      <c r="D172" s="133">
        <v>0</v>
      </c>
      <c r="E172" s="138">
        <v>0</v>
      </c>
      <c r="F172" s="138"/>
      <c r="G172" s="134">
        <v>0</v>
      </c>
      <c r="H172" s="134">
        <v>0</v>
      </c>
      <c r="I172" s="134">
        <v>0</v>
      </c>
      <c r="J172" s="134">
        <v>0</v>
      </c>
      <c r="K172" s="134">
        <v>0</v>
      </c>
      <c r="L172" s="134">
        <v>0</v>
      </c>
      <c r="M172" s="134">
        <v>0</v>
      </c>
      <c r="N172" s="134">
        <v>0</v>
      </c>
      <c r="O172" s="134"/>
      <c r="P172" s="134"/>
      <c r="Q172" s="134">
        <v>0</v>
      </c>
      <c r="R172" t="str">
        <f>VLOOKUP(C172,'EUROSTAT-Code'!$G$3:$H$532,2,0)</f>
        <v>PGR01_01_14</v>
      </c>
      <c r="S172" t="str">
        <f t="shared" si="6"/>
        <v>OK</v>
      </c>
    </row>
    <row r="173" spans="1:19" x14ac:dyDescent="0.35">
      <c r="A173" t="str">
        <f>IF(OR(ISBLANK(VLOOKUP(B173,'EUROSTAT-Code'!$A$3:$D$698,4,0)),ISNA(VLOOKUP(B173,'EUROSTAT-Code'!$A$3:$D$698,4,0))),"",VLOOKUP(B173,'EUROSTAT-Code'!$A$3:$D$698,4,0))</f>
        <v/>
      </c>
      <c r="B173" s="4" t="s">
        <v>888</v>
      </c>
      <c r="C173" s="4" t="s">
        <v>1536</v>
      </c>
      <c r="D173" s="131">
        <v>35</v>
      </c>
      <c r="E173" s="137">
        <v>15</v>
      </c>
      <c r="F173" s="137"/>
      <c r="G173" s="132">
        <v>0</v>
      </c>
      <c r="H173" s="132">
        <v>15</v>
      </c>
      <c r="I173" s="132">
        <v>0</v>
      </c>
      <c r="J173" s="132">
        <v>0</v>
      </c>
      <c r="K173" s="132">
        <v>0</v>
      </c>
      <c r="L173" s="132">
        <v>0</v>
      </c>
      <c r="M173" s="132">
        <v>0</v>
      </c>
      <c r="N173" s="132">
        <v>0</v>
      </c>
      <c r="O173" s="132"/>
      <c r="P173" s="132"/>
      <c r="Q173" s="132">
        <v>0</v>
      </c>
      <c r="R173" t="str">
        <f>VLOOKUP(C173,'EUROSTAT-Code'!$G$3:$H$532,2,0)</f>
        <v>PGR01_01_15</v>
      </c>
      <c r="S173" t="str">
        <f t="shared" si="6"/>
        <v>OK</v>
      </c>
    </row>
    <row r="174" spans="1:19" x14ac:dyDescent="0.35">
      <c r="A174" t="str">
        <f>IF(OR(ISBLANK(VLOOKUP(B174,'EUROSTAT-Code'!$A$3:$D$698,4,0)),ISNA(VLOOKUP(B174,'EUROSTAT-Code'!$A$3:$D$698,4,0))),"",VLOOKUP(B174,'EUROSTAT-Code'!$A$3:$D$698,4,0))</f>
        <v/>
      </c>
      <c r="B174" s="6" t="s">
        <v>892</v>
      </c>
      <c r="C174" s="6" t="s">
        <v>2068</v>
      </c>
      <c r="D174" s="133">
        <v>1015</v>
      </c>
      <c r="E174" s="138">
        <v>640</v>
      </c>
      <c r="F174" s="138"/>
      <c r="G174" s="134">
        <v>55</v>
      </c>
      <c r="H174" s="134">
        <v>75</v>
      </c>
      <c r="I174" s="134" t="s">
        <v>1967</v>
      </c>
      <c r="J174" s="134" t="s">
        <v>1967</v>
      </c>
      <c r="K174" s="134">
        <v>170</v>
      </c>
      <c r="L174" s="134" t="s">
        <v>1967</v>
      </c>
      <c r="M174" s="134">
        <v>0</v>
      </c>
      <c r="N174" s="134">
        <v>0</v>
      </c>
      <c r="O174" s="134"/>
      <c r="P174" s="134"/>
      <c r="Q174" s="134">
        <v>0</v>
      </c>
      <c r="R174" t="e">
        <f>VLOOKUP(C174,'EUROSTAT-Code'!$G$3:$H$532,2,0)</f>
        <v>#N/A</v>
      </c>
      <c r="S174" t="e">
        <f t="shared" si="6"/>
        <v>#N/A</v>
      </c>
    </row>
    <row r="175" spans="1:19" x14ac:dyDescent="0.35">
      <c r="A175" t="str">
        <f>IF(OR(ISBLANK(VLOOKUP(B175,'EUROSTAT-Code'!$A$3:$D$698,4,0)),ISNA(VLOOKUP(B175,'EUROSTAT-Code'!$A$3:$D$698,4,0))),"",VLOOKUP(B175,'EUROSTAT-Code'!$A$3:$D$698,4,0))</f>
        <v/>
      </c>
      <c r="B175" s="4" t="s">
        <v>922</v>
      </c>
      <c r="C175" s="4" t="s">
        <v>2069</v>
      </c>
      <c r="D175" s="131"/>
      <c r="E175" s="137"/>
      <c r="F175" s="137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t="e">
        <f>VLOOKUP(C175,'EUROSTAT-Code'!$G$3:$H$532,2,0)</f>
        <v>#N/A</v>
      </c>
    </row>
    <row r="176" spans="1:19" x14ac:dyDescent="0.35">
      <c r="A176" t="str">
        <f>IF(OR(ISBLANK(VLOOKUP(B176,'EUROSTAT-Code'!$A$3:$D$698,4,0)),ISNA(VLOOKUP(B176,'EUROSTAT-Code'!$A$3:$D$698,4,0))),"",VLOOKUP(B176,'EUROSTAT-Code'!$A$3:$D$698,4,0))</f>
        <v/>
      </c>
      <c r="B176" s="6" t="s">
        <v>942</v>
      </c>
      <c r="C176" s="6" t="s">
        <v>1537</v>
      </c>
      <c r="D176" s="133">
        <v>5</v>
      </c>
      <c r="E176" s="138">
        <v>0</v>
      </c>
      <c r="F176" s="138"/>
      <c r="G176" s="134">
        <v>0</v>
      </c>
      <c r="H176" s="134">
        <v>0</v>
      </c>
      <c r="I176" s="134">
        <v>0</v>
      </c>
      <c r="J176" s="134">
        <v>0</v>
      </c>
      <c r="K176" s="134">
        <v>0</v>
      </c>
      <c r="L176" s="134">
        <v>0</v>
      </c>
      <c r="M176" s="134">
        <v>0</v>
      </c>
      <c r="N176" s="134">
        <v>0</v>
      </c>
      <c r="O176" s="134"/>
      <c r="P176" s="134"/>
      <c r="Q176" s="134">
        <v>0</v>
      </c>
      <c r="R176" t="str">
        <f>VLOOKUP(C176,'EUROSTAT-Code'!$G$3:$H$532,2,0)</f>
        <v>ZR04_01_04</v>
      </c>
    </row>
    <row r="177" spans="1:19" x14ac:dyDescent="0.35">
      <c r="A177" t="str">
        <f>IF(OR(ISBLANK(VLOOKUP(B177,'EUROSTAT-Code'!$A$3:$D$698,4,0)),ISNA(VLOOKUP(B177,'EUROSTAT-Code'!$A$3:$D$698,4,0))),"",VLOOKUP(B177,'EUROSTAT-Code'!$A$3:$D$698,4,0))</f>
        <v/>
      </c>
      <c r="B177" s="4" t="s">
        <v>373</v>
      </c>
      <c r="C177" s="4" t="s">
        <v>374</v>
      </c>
      <c r="D177" s="131">
        <v>120</v>
      </c>
      <c r="E177" s="137">
        <v>0</v>
      </c>
      <c r="F177" s="137"/>
      <c r="G177" s="132">
        <v>0</v>
      </c>
      <c r="H177" s="132">
        <v>0</v>
      </c>
      <c r="I177" s="132">
        <v>0</v>
      </c>
      <c r="J177" s="132">
        <v>0</v>
      </c>
      <c r="K177" s="132">
        <v>0</v>
      </c>
      <c r="L177" s="132">
        <v>0</v>
      </c>
      <c r="M177" s="132">
        <v>0</v>
      </c>
      <c r="N177" s="132">
        <v>0</v>
      </c>
      <c r="O177" s="132"/>
      <c r="P177" s="132"/>
      <c r="Q177" s="132">
        <v>120</v>
      </c>
      <c r="R177" t="e">
        <f>VLOOKUP(C177,'EUROSTAT-Code'!$G$3:$H$532,2,0)</f>
        <v>#N/A</v>
      </c>
    </row>
    <row r="178" spans="1:19" x14ac:dyDescent="0.35">
      <c r="A178" t="str">
        <f>IF(OR(ISBLANK(VLOOKUP(B178,'EUROSTAT-Code'!$A$3:$D$698,4,0)),ISNA(VLOOKUP(B178,'EUROSTAT-Code'!$A$3:$D$698,4,0))),"",VLOOKUP(B178,'EUROSTAT-Code'!$A$3:$D$698,4,0))</f>
        <v/>
      </c>
      <c r="B178" s="6" t="s">
        <v>373</v>
      </c>
      <c r="C178" s="6" t="s">
        <v>1933</v>
      </c>
      <c r="D178" s="133">
        <v>10</v>
      </c>
      <c r="E178" s="138">
        <v>0</v>
      </c>
      <c r="F178" s="138"/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0</v>
      </c>
      <c r="M178" s="134">
        <v>0</v>
      </c>
      <c r="N178" s="134">
        <v>0</v>
      </c>
      <c r="O178" s="134"/>
      <c r="P178" s="134"/>
      <c r="Q178" s="134">
        <v>0</v>
      </c>
      <c r="R178" t="e">
        <f>VLOOKUP(C178,'EUROSTAT-Code'!$G$3:$H$532,2,0)</f>
        <v>#N/A</v>
      </c>
    </row>
    <row r="179" spans="1:19" x14ac:dyDescent="0.35">
      <c r="A179" t="str">
        <f>IF(OR(ISBLANK(VLOOKUP(B179,'EUROSTAT-Code'!$A$3:$D$698,4,0)),ISNA(VLOOKUP(B179,'EUROSTAT-Code'!$A$3:$D$698,4,0))),"",VLOOKUP(B179,'EUROSTAT-Code'!$A$3:$D$698,4,0))</f>
        <v/>
      </c>
      <c r="B179" s="4" t="s">
        <v>373</v>
      </c>
      <c r="C179" s="4" t="s">
        <v>375</v>
      </c>
      <c r="D179" s="131">
        <v>100</v>
      </c>
      <c r="E179" s="137">
        <v>60</v>
      </c>
      <c r="F179" s="137"/>
      <c r="G179" s="132" t="s">
        <v>1967</v>
      </c>
      <c r="H179" s="132">
        <v>20</v>
      </c>
      <c r="I179" s="132" t="s">
        <v>1967</v>
      </c>
      <c r="J179" s="132">
        <v>0</v>
      </c>
      <c r="K179" s="132">
        <v>10</v>
      </c>
      <c r="L179" s="132" t="s">
        <v>1967</v>
      </c>
      <c r="M179" s="132">
        <v>0</v>
      </c>
      <c r="N179" s="132" t="s">
        <v>1967</v>
      </c>
      <c r="O179" s="132"/>
      <c r="P179" s="132"/>
      <c r="Q179" s="132">
        <v>0</v>
      </c>
      <c r="R179" t="e">
        <f>VLOOKUP(C179,'EUROSTAT-Code'!$G$3:$H$532,2,0)</f>
        <v>#N/A</v>
      </c>
    </row>
    <row r="180" spans="1:19" x14ac:dyDescent="0.35">
      <c r="A180" t="str">
        <f>IF(OR(ISBLANK(VLOOKUP(B180,'EUROSTAT-Code'!$A$3:$D$698,4,0)),ISNA(VLOOKUP(B180,'EUROSTAT-Code'!$A$3:$D$698,4,0))),"",VLOOKUP(B180,'EUROSTAT-Code'!$A$3:$D$698,4,0))</f>
        <v/>
      </c>
      <c r="B180" s="6" t="s">
        <v>373</v>
      </c>
      <c r="C180" s="6" t="s">
        <v>378</v>
      </c>
      <c r="D180" s="133">
        <v>65</v>
      </c>
      <c r="E180" s="138">
        <v>0</v>
      </c>
      <c r="F180" s="138"/>
      <c r="G180" s="134">
        <v>0</v>
      </c>
      <c r="H180" s="134">
        <v>0</v>
      </c>
      <c r="I180" s="134">
        <v>0</v>
      </c>
      <c r="J180" s="134">
        <v>0</v>
      </c>
      <c r="K180" s="134">
        <v>0</v>
      </c>
      <c r="L180" s="134">
        <v>45</v>
      </c>
      <c r="M180" s="134">
        <v>0</v>
      </c>
      <c r="N180" s="134">
        <v>0</v>
      </c>
      <c r="O180" s="134"/>
      <c r="P180" s="134"/>
      <c r="Q180" s="134">
        <v>0</v>
      </c>
      <c r="R180" t="e">
        <f>VLOOKUP(C180,'EUROSTAT-Code'!$G$3:$H$532,2,0)</f>
        <v>#N/A</v>
      </c>
    </row>
    <row r="181" spans="1:19" x14ac:dyDescent="0.35">
      <c r="A181" t="str">
        <f>IF(OR(ISBLANK(VLOOKUP(B181,'EUROSTAT-Code'!$A$3:$D$698,4,0)),ISNA(VLOOKUP(B181,'EUROSTAT-Code'!$A$3:$D$698,4,0))),"",VLOOKUP(B181,'EUROSTAT-Code'!$A$3:$D$698,4,0))</f>
        <v/>
      </c>
      <c r="B181" s="4" t="s">
        <v>373</v>
      </c>
      <c r="C181" s="4" t="s">
        <v>382</v>
      </c>
      <c r="D181" s="131">
        <v>125</v>
      </c>
      <c r="E181" s="137">
        <v>0</v>
      </c>
      <c r="F181" s="137"/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0</v>
      </c>
      <c r="M181" s="132">
        <v>0</v>
      </c>
      <c r="N181" s="132">
        <v>120</v>
      </c>
      <c r="O181" s="132"/>
      <c r="P181" s="132"/>
      <c r="Q181" s="132">
        <v>0</v>
      </c>
      <c r="R181" t="e">
        <f>VLOOKUP(C181,'EUROSTAT-Code'!$G$3:$H$532,2,0)</f>
        <v>#N/A</v>
      </c>
    </row>
    <row r="182" spans="1:19" x14ac:dyDescent="0.35">
      <c r="A182" t="str">
        <f>IF(OR(ISBLANK(VLOOKUP(B182,'EUROSTAT-Code'!$A$3:$D$698,4,0)),ISNA(VLOOKUP(B182,'EUROSTAT-Code'!$A$3:$D$698,4,0))),"",VLOOKUP(B182,'EUROSTAT-Code'!$A$3:$D$698,4,0))</f>
        <v/>
      </c>
      <c r="B182" s="6" t="s">
        <v>373</v>
      </c>
      <c r="C182" s="6" t="s">
        <v>1934</v>
      </c>
      <c r="D182" s="133">
        <v>180</v>
      </c>
      <c r="E182" s="138">
        <v>130</v>
      </c>
      <c r="F182" s="138"/>
      <c r="G182" s="134" t="s">
        <v>1967</v>
      </c>
      <c r="H182" s="134">
        <v>0</v>
      </c>
      <c r="I182" s="134" t="s">
        <v>1967</v>
      </c>
      <c r="J182" s="134">
        <v>0</v>
      </c>
      <c r="K182" s="134">
        <v>30</v>
      </c>
      <c r="L182" s="134">
        <v>0</v>
      </c>
      <c r="M182" s="134">
        <v>0</v>
      </c>
      <c r="N182" s="134" t="s">
        <v>1967</v>
      </c>
      <c r="O182" s="134"/>
      <c r="P182" s="134"/>
      <c r="Q182" s="134">
        <v>0</v>
      </c>
      <c r="R182" t="e">
        <f>VLOOKUP(C182,'EUROSTAT-Code'!$G$3:$H$532,2,0)</f>
        <v>#N/A</v>
      </c>
    </row>
    <row r="183" spans="1:19" x14ac:dyDescent="0.35">
      <c r="A183" t="str">
        <f>IF(OR(ISBLANK(VLOOKUP(B183,'EUROSTAT-Code'!$A$3:$D$698,4,0)),ISNA(VLOOKUP(B183,'EUROSTAT-Code'!$A$3:$D$698,4,0))),"",VLOOKUP(B183,'EUROSTAT-Code'!$A$3:$D$698,4,0))</f>
        <v/>
      </c>
      <c r="B183" s="4" t="s">
        <v>373</v>
      </c>
      <c r="C183" s="4" t="s">
        <v>382</v>
      </c>
      <c r="D183" s="131">
        <v>140</v>
      </c>
      <c r="E183" s="137" t="s">
        <v>1967</v>
      </c>
      <c r="F183" s="137"/>
      <c r="G183" s="132">
        <v>0</v>
      </c>
      <c r="H183" s="132">
        <v>0</v>
      </c>
      <c r="I183" s="132">
        <v>0</v>
      </c>
      <c r="J183" s="132">
        <v>0</v>
      </c>
      <c r="K183" s="132" t="s">
        <v>1967</v>
      </c>
      <c r="L183" s="132">
        <v>0</v>
      </c>
      <c r="M183" s="132">
        <v>0</v>
      </c>
      <c r="N183" s="132">
        <v>135</v>
      </c>
      <c r="O183" s="132"/>
      <c r="P183" s="132"/>
      <c r="Q183" s="132">
        <v>0</v>
      </c>
      <c r="R183" t="e">
        <f>VLOOKUP(C183,'EUROSTAT-Code'!$G$3:$H$532,2,0)</f>
        <v>#N/A</v>
      </c>
      <c r="S183" t="e">
        <f>IF(B183=R183,"OK","FALSE")</f>
        <v>#N/A</v>
      </c>
    </row>
    <row r="184" spans="1:19" x14ac:dyDescent="0.35">
      <c r="A184" t="str">
        <f>IF(OR(ISBLANK(VLOOKUP(B184,'EUROSTAT-Code'!$A$3:$D$698,4,0)),ISNA(VLOOKUP(B184,'EUROSTAT-Code'!$A$3:$D$698,4,0))),"",VLOOKUP(B184,'EUROSTAT-Code'!$A$3:$D$698,4,0))</f>
        <v/>
      </c>
      <c r="B184" s="6" t="s">
        <v>373</v>
      </c>
      <c r="C184" s="6" t="s">
        <v>1934</v>
      </c>
      <c r="D184" s="133">
        <v>390</v>
      </c>
      <c r="E184" s="138">
        <v>255</v>
      </c>
      <c r="F184" s="138"/>
      <c r="G184" s="134" t="s">
        <v>1967</v>
      </c>
      <c r="H184" s="134">
        <v>15</v>
      </c>
      <c r="I184" s="134" t="s">
        <v>1967</v>
      </c>
      <c r="J184" s="134">
        <v>0</v>
      </c>
      <c r="K184" s="134">
        <v>90</v>
      </c>
      <c r="L184" s="134">
        <v>0</v>
      </c>
      <c r="M184" s="134">
        <v>0</v>
      </c>
      <c r="N184" s="134" t="s">
        <v>1967</v>
      </c>
      <c r="O184" s="134"/>
      <c r="P184" s="134"/>
      <c r="Q184" s="134">
        <v>0</v>
      </c>
    </row>
    <row r="185" spans="1:19" x14ac:dyDescent="0.35">
      <c r="A185" t="str">
        <f>IF(OR(ISBLANK(VLOOKUP(B185,'EUROSTAT-Code'!$A$3:$D$698,4,0)),ISNA(VLOOKUP(B185,'EUROSTAT-Code'!$A$3:$D$698,4,0))),"",VLOOKUP(B185,'EUROSTAT-Code'!$A$3:$D$698,4,0))</f>
        <v/>
      </c>
      <c r="B185" s="4" t="s">
        <v>373</v>
      </c>
      <c r="C185" s="4" t="s">
        <v>386</v>
      </c>
      <c r="D185" s="131">
        <v>5</v>
      </c>
      <c r="E185" s="137">
        <v>0</v>
      </c>
      <c r="F185" s="137"/>
      <c r="G185" s="132">
        <v>0</v>
      </c>
      <c r="H185" s="132">
        <v>0</v>
      </c>
      <c r="I185" s="132">
        <v>0</v>
      </c>
      <c r="J185" s="132">
        <v>0</v>
      </c>
      <c r="K185" s="132">
        <v>0</v>
      </c>
      <c r="L185" s="132">
        <v>0</v>
      </c>
      <c r="M185" s="132">
        <v>0</v>
      </c>
      <c r="N185" s="132">
        <v>0</v>
      </c>
      <c r="O185" s="132"/>
      <c r="P185" s="132"/>
      <c r="Q185" s="132">
        <v>0</v>
      </c>
    </row>
    <row r="186" spans="1:19" x14ac:dyDescent="0.35">
      <c r="A186" t="str">
        <f>IF(OR(ISBLANK(VLOOKUP(B186,'EUROSTAT-Code'!$A$3:$D$698,4,0)),ISNA(VLOOKUP(B186,'EUROSTAT-Code'!$A$3:$D$698,4,0))),"",VLOOKUP(B186,'EUROSTAT-Code'!$A$3:$D$698,4,0))</f>
        <v/>
      </c>
      <c r="B186" s="6" t="s">
        <v>373</v>
      </c>
      <c r="C186" s="6" t="s">
        <v>386</v>
      </c>
      <c r="D186" s="133">
        <v>5</v>
      </c>
      <c r="E186" s="138">
        <v>0</v>
      </c>
      <c r="F186" s="138"/>
      <c r="G186" s="134">
        <v>0</v>
      </c>
      <c r="H186" s="134">
        <v>0</v>
      </c>
      <c r="I186" s="134">
        <v>0</v>
      </c>
      <c r="J186" s="134">
        <v>0</v>
      </c>
      <c r="K186" s="134">
        <v>0</v>
      </c>
      <c r="L186" s="134">
        <v>0</v>
      </c>
      <c r="M186" s="134">
        <v>0</v>
      </c>
      <c r="N186" s="134">
        <v>0</v>
      </c>
      <c r="O186" s="134"/>
      <c r="P186" s="134"/>
      <c r="Q186" s="134">
        <v>0</v>
      </c>
    </row>
    <row r="187" spans="1:19" x14ac:dyDescent="0.35">
      <c r="A187" t="str">
        <f>IF(OR(ISBLANK(VLOOKUP(B187,'EUROSTAT-Code'!$A$3:$D$698,4,0)),ISNA(VLOOKUP(B187,'EUROSTAT-Code'!$A$3:$D$698,4,0))),"",VLOOKUP(B187,'EUROSTAT-Code'!$A$3:$D$698,4,0))</f>
        <v/>
      </c>
      <c r="B187" s="153" t="s">
        <v>272</v>
      </c>
      <c r="C187" s="153" t="s">
        <v>2069</v>
      </c>
      <c r="D187" s="154">
        <v>6175</v>
      </c>
      <c r="E187" s="155">
        <v>4150</v>
      </c>
      <c r="F187" s="155"/>
      <c r="G187" s="156" t="s">
        <v>1967</v>
      </c>
      <c r="H187" s="156">
        <v>185</v>
      </c>
      <c r="I187" s="156" t="s">
        <v>1967</v>
      </c>
      <c r="J187" s="156">
        <v>0</v>
      </c>
      <c r="K187" s="156">
        <v>645</v>
      </c>
      <c r="L187" s="156">
        <v>295</v>
      </c>
      <c r="M187" s="156" t="s">
        <v>1967</v>
      </c>
      <c r="N187" s="156">
        <v>305</v>
      </c>
      <c r="O187" s="156"/>
      <c r="P187" s="156"/>
      <c r="Q187" s="156">
        <v>0</v>
      </c>
    </row>
    <row r="188" spans="1:19" x14ac:dyDescent="0.3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9" x14ac:dyDescent="0.3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9" x14ac:dyDescent="0.3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9" x14ac:dyDescent="0.3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9" x14ac:dyDescent="0.3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</sheetData>
  <conditionalFormatting sqref="C1:C2">
    <cfRule type="cellIs" dxfId="35" priority="3" operator="equal">
      <formula>0</formula>
    </cfRule>
  </conditionalFormatting>
  <conditionalFormatting sqref="D1:O1 D2:L3 E4:P4 D5:Q5 C472:O1048576">
    <cfRule type="cellIs" dxfId="34" priority="2" operator="equal">
      <formula>0</formula>
    </cfRule>
  </conditionalFormatting>
  <conditionalFormatting sqref="P2">
    <cfRule type="cellIs" dxfId="33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217F5-3E83-435E-859F-A74E52EF3296}">
  <sheetPr codeName="Feuil13"/>
  <dimension ref="A1:S470"/>
  <sheetViews>
    <sheetView workbookViewId="0">
      <selection activeCell="H24" sqref="H24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1928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76" customFormat="1" ht="15" customHeight="1" x14ac:dyDescent="0.35">
      <c r="A4" s="74"/>
      <c r="B4" s="74" t="s">
        <v>1519</v>
      </c>
      <c r="C4" s="74" t="s">
        <v>0</v>
      </c>
      <c r="D4" s="75">
        <v>133857.9595496</v>
      </c>
      <c r="E4" s="78">
        <v>13531.5326792</v>
      </c>
      <c r="F4" s="78"/>
      <c r="G4" s="79">
        <v>800.2777059</v>
      </c>
      <c r="H4" s="79">
        <v>4495.9387642999964</v>
      </c>
      <c r="I4" s="79">
        <v>3113.8255161000006</v>
      </c>
      <c r="J4" s="79">
        <v>1504.5925000000007</v>
      </c>
      <c r="K4" s="79">
        <v>5271.1271637999989</v>
      </c>
      <c r="L4" s="79">
        <v>4431.6163348</v>
      </c>
      <c r="M4" s="79">
        <v>784.42069070000014</v>
      </c>
      <c r="N4" s="79">
        <v>14228.315874499993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SUMIF($A$7:$A$227,"=x",D7:D227)</f>
        <v>28560</v>
      </c>
      <c r="E5" s="77">
        <f t="shared" si="0"/>
        <v>8775</v>
      </c>
      <c r="F5" s="77">
        <f t="shared" si="0"/>
        <v>0</v>
      </c>
      <c r="G5" s="77">
        <f t="shared" si="0"/>
        <v>335</v>
      </c>
      <c r="H5" s="77">
        <f t="shared" si="0"/>
        <v>3415</v>
      </c>
      <c r="I5" s="77">
        <f t="shared" si="0"/>
        <v>245</v>
      </c>
      <c r="J5" s="77">
        <f t="shared" si="0"/>
        <v>0</v>
      </c>
      <c r="K5" s="77">
        <f t="shared" si="0"/>
        <v>2240</v>
      </c>
      <c r="L5" s="77">
        <f t="shared" si="0"/>
        <v>5165</v>
      </c>
      <c r="M5" s="77">
        <f t="shared" si="0"/>
        <v>2020</v>
      </c>
      <c r="N5" s="77">
        <f t="shared" si="0"/>
        <v>4085</v>
      </c>
      <c r="O5" s="77">
        <f t="shared" si="0"/>
        <v>0</v>
      </c>
      <c r="P5" s="77">
        <f t="shared" si="0"/>
        <v>0</v>
      </c>
      <c r="Q5" s="77">
        <f t="shared" si="0"/>
        <v>1180</v>
      </c>
    </row>
    <row r="6" spans="1:19" x14ac:dyDescent="0.35">
      <c r="A6" s="2"/>
      <c r="B6" s="2" t="s">
        <v>1</v>
      </c>
      <c r="C6" s="2" t="s">
        <v>2</v>
      </c>
      <c r="D6" s="150">
        <f>SUM(D7:D59)</f>
        <v>77870</v>
      </c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>
        <f>SUM(Q7:Q59)</f>
        <v>53605</v>
      </c>
    </row>
    <row r="7" spans="1:19" x14ac:dyDescent="0.35">
      <c r="A7" t="str">
        <f>IF(OR(ISBLANK(VLOOKUP(B7,'EUROSTAT-Code'!$A$3:$D$698,4,0)),ISNA(VLOOKUP(B7,'EUROSTAT-Code'!$A$3:$D$698,4,0))),"",VLOOKUP(B7,'EUROSTAT-Code'!$A$3:$D$698,4,0))</f>
        <v>x</v>
      </c>
      <c r="B7" s="4" t="s">
        <v>3</v>
      </c>
      <c r="C7" s="4" t="s">
        <v>1524</v>
      </c>
      <c r="D7" s="131">
        <v>235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/>
      <c r="P7" s="132"/>
      <c r="Q7" s="132">
        <v>235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IF(OR(ISBLANK(VLOOKUP(B8,'EUROSTAT-Code'!$A$3:$D$698,4,0)),ISNA(VLOOKUP(B8,'EUROSTAT-Code'!$A$3:$D$698,4,0))),"",VLOOKUP(B8,'EUROSTAT-Code'!$A$3:$D$698,4,0))</f>
        <v>x</v>
      </c>
      <c r="B8" s="6" t="s">
        <v>281</v>
      </c>
      <c r="C8" s="6" t="s">
        <v>1525</v>
      </c>
      <c r="D8" s="133">
        <v>70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/>
      <c r="P8" s="134"/>
      <c r="Q8" s="134">
        <v>70</v>
      </c>
      <c r="R8" t="str">
        <f>VLOOKUP(C8,'EUROSTAT-Code'!$G$3:$H$532,2,0)</f>
        <v>F01_01_03</v>
      </c>
      <c r="S8" t="str">
        <f t="shared" si="1"/>
        <v>OK</v>
      </c>
    </row>
    <row r="9" spans="1:19" x14ac:dyDescent="0.35">
      <c r="A9" t="str">
        <f>IF(OR(ISBLANK(VLOOKUP(B9,'EUROSTAT-Code'!$A$3:$D$698,4,0)),ISNA(VLOOKUP(B9,'EUROSTAT-Code'!$A$3:$D$698,4,0))),"",VLOOKUP(B9,'EUROSTAT-Code'!$A$3:$D$698,4,0))</f>
        <v>x</v>
      </c>
      <c r="B9" s="4" t="s">
        <v>5</v>
      </c>
      <c r="C9" s="4" t="s">
        <v>1526</v>
      </c>
      <c r="D9" s="131">
        <v>290</v>
      </c>
      <c r="E9" s="137">
        <v>0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215</v>
      </c>
      <c r="N9" s="132">
        <v>0</v>
      </c>
      <c r="O9" s="132"/>
      <c r="P9" s="132"/>
      <c r="Q9" s="132">
        <v>70</v>
      </c>
      <c r="R9" t="str">
        <f>VLOOKUP(C9,'EUROSTAT-Code'!$G$3:$H$532,2,0)</f>
        <v>F01_01_04</v>
      </c>
      <c r="S9" t="str">
        <f t="shared" si="1"/>
        <v>OK</v>
      </c>
    </row>
    <row r="10" spans="1:19" x14ac:dyDescent="0.35">
      <c r="A10" t="str">
        <f>IF(OR(ISBLANK(VLOOKUP(B10,'EUROSTAT-Code'!$A$3:$D$698,4,0)),ISNA(VLOOKUP(B10,'EUROSTAT-Code'!$A$3:$D$698,4,0))),"",VLOOKUP(B10,'EUROSTAT-Code'!$A$3:$D$698,4,0))</f>
        <v>x</v>
      </c>
      <c r="B10" s="6" t="s">
        <v>295</v>
      </c>
      <c r="C10" s="6" t="s">
        <v>1929</v>
      </c>
      <c r="D10" s="133">
        <v>85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85</v>
      </c>
      <c r="R10" t="str">
        <f>VLOOKUP(C10,'EUROSTAT-Code'!$G$3:$H$532,2,0)</f>
        <v>F01_01_06</v>
      </c>
      <c r="S10" t="str">
        <f t="shared" si="1"/>
        <v>OK</v>
      </c>
    </row>
    <row r="11" spans="1:19" x14ac:dyDescent="0.35">
      <c r="A11" t="str">
        <f>IF(OR(ISBLANK(VLOOKUP(B11,'EUROSTAT-Code'!$A$3:$D$698,4,0)),ISNA(VLOOKUP(B11,'EUROSTAT-Code'!$A$3:$D$698,4,0))),"",VLOOKUP(B11,'EUROSTAT-Code'!$A$3:$D$698,4,0))</f>
        <v/>
      </c>
      <c r="B11" s="4" t="s">
        <v>9</v>
      </c>
      <c r="C11" s="4" t="s">
        <v>10</v>
      </c>
      <c r="D11" s="131">
        <v>34615</v>
      </c>
      <c r="E11" s="137" t="s">
        <v>1967</v>
      </c>
      <c r="F11" s="137"/>
      <c r="G11" s="132">
        <v>0</v>
      </c>
      <c r="H11" s="132" t="s">
        <v>1967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34405</v>
      </c>
      <c r="R11" t="str">
        <f>VLOOKUP(C11,'EUROSTAT-Code'!$G$3:$H$532,2,0)</f>
        <v>F01_02_01</v>
      </c>
      <c r="S11" t="str">
        <f t="shared" si="1"/>
        <v>OK</v>
      </c>
    </row>
    <row r="12" spans="1:19" x14ac:dyDescent="0.35">
      <c r="A12" t="str">
        <f>IF(OR(ISBLANK(VLOOKUP(B12,'EUROSTAT-Code'!$A$3:$D$698,4,0)),ISNA(VLOOKUP(B12,'EUROSTAT-Code'!$A$3:$D$698,4,0))),"",VLOOKUP(B12,'EUROSTAT-Code'!$A$3:$D$698,4,0))</f>
        <v/>
      </c>
      <c r="B12" s="6" t="s">
        <v>13</v>
      </c>
      <c r="C12" s="6" t="s">
        <v>2030</v>
      </c>
      <c r="D12" s="133">
        <v>15</v>
      </c>
      <c r="E12" s="138">
        <v>0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10</v>
      </c>
      <c r="N12" s="134">
        <v>0</v>
      </c>
      <c r="O12" s="134"/>
      <c r="P12" s="134"/>
      <c r="Q12" s="134">
        <v>5</v>
      </c>
      <c r="R12" t="e">
        <f>VLOOKUP(C12,'EUROSTAT-Code'!$G$3:$H$532,2,0)</f>
        <v>#N/A</v>
      </c>
      <c r="S12" t="e">
        <f t="shared" si="1"/>
        <v>#N/A</v>
      </c>
    </row>
    <row r="13" spans="1:19" x14ac:dyDescent="0.35">
      <c r="A13" t="str">
        <f>IF(OR(ISBLANK(VLOOKUP(B13,'EUROSTAT-Code'!$A$3:$D$698,4,0)),ISNA(VLOOKUP(B13,'EUROSTAT-Code'!$A$3:$D$698,4,0))),"",VLOOKUP(B13,'EUROSTAT-Code'!$A$3:$D$698,4,0))</f>
        <v/>
      </c>
      <c r="B13" s="4" t="s">
        <v>14</v>
      </c>
      <c r="C13" s="4" t="s">
        <v>15</v>
      </c>
      <c r="D13" s="131">
        <v>975</v>
      </c>
      <c r="E13" s="137">
        <v>25</v>
      </c>
      <c r="F13" s="137"/>
      <c r="G13" s="132">
        <v>0</v>
      </c>
      <c r="H13" s="132">
        <v>0</v>
      </c>
      <c r="I13" s="132" t="s">
        <v>1967</v>
      </c>
      <c r="J13" s="132">
        <v>0</v>
      </c>
      <c r="K13" s="132">
        <v>0</v>
      </c>
      <c r="L13" s="132" t="s">
        <v>1967</v>
      </c>
      <c r="M13" s="132">
        <v>885</v>
      </c>
      <c r="N13" s="132">
        <v>0</v>
      </c>
      <c r="O13" s="132"/>
      <c r="P13" s="132"/>
      <c r="Q13" s="132">
        <v>0</v>
      </c>
      <c r="R13" t="str">
        <f>VLOOKUP(C13,'EUROSTAT-Code'!$G$3:$H$532,2,0)</f>
        <v>F02_02_03</v>
      </c>
      <c r="S13" t="str">
        <f t="shared" si="1"/>
        <v>OK</v>
      </c>
    </row>
    <row r="14" spans="1:19" x14ac:dyDescent="0.35">
      <c r="A14" t="str">
        <f>IF(OR(ISBLANK(VLOOKUP(B14,'EUROSTAT-Code'!$A$3:$D$698,4,0)),ISNA(VLOOKUP(B14,'EUROSTAT-Code'!$A$3:$D$698,4,0))),"",VLOOKUP(B14,'EUROSTAT-Code'!$A$3:$D$698,4,0))</f>
        <v/>
      </c>
      <c r="B14" s="6" t="s">
        <v>16</v>
      </c>
      <c r="C14" s="6" t="s">
        <v>17</v>
      </c>
      <c r="D14" s="133">
        <v>3545</v>
      </c>
      <c r="E14" s="138" t="s">
        <v>1967</v>
      </c>
      <c r="F14" s="138"/>
      <c r="G14" s="134">
        <v>0</v>
      </c>
      <c r="H14" s="134" t="s">
        <v>1967</v>
      </c>
      <c r="I14" s="134" t="s">
        <v>1967</v>
      </c>
      <c r="J14" s="134">
        <v>0</v>
      </c>
      <c r="K14" s="134">
        <v>0</v>
      </c>
      <c r="L14" s="134">
        <v>0</v>
      </c>
      <c r="M14" s="134">
        <v>710</v>
      </c>
      <c r="N14" s="134">
        <v>0</v>
      </c>
      <c r="O14" s="134"/>
      <c r="P14" s="134"/>
      <c r="Q14" s="134">
        <v>2790</v>
      </c>
      <c r="R14" t="str">
        <f>VLOOKUP(C14,'EUROSTAT-Code'!$G$3:$H$532,2,0)</f>
        <v>F02_03_01</v>
      </c>
      <c r="S14" t="str">
        <f t="shared" si="1"/>
        <v>OK</v>
      </c>
    </row>
    <row r="15" spans="1:19" x14ac:dyDescent="0.35">
      <c r="A15" t="str">
        <f>IF(OR(ISBLANK(VLOOKUP(B15,'EUROSTAT-Code'!$A$3:$D$698,4,0)),ISNA(VLOOKUP(B15,'EUROSTAT-Code'!$A$3:$D$698,4,0))),"",VLOOKUP(B15,'EUROSTAT-Code'!$A$3:$D$698,4,0))</f>
        <v/>
      </c>
      <c r="B15" s="4" t="s">
        <v>18</v>
      </c>
      <c r="C15" s="4" t="s">
        <v>19</v>
      </c>
      <c r="D15" s="131">
        <v>3630</v>
      </c>
      <c r="E15" s="137">
        <v>0</v>
      </c>
      <c r="F15" s="137"/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/>
      <c r="P15" s="132"/>
      <c r="Q15" s="132">
        <v>3630</v>
      </c>
      <c r="R15" t="str">
        <f>VLOOKUP(C15,'EUROSTAT-Code'!$G$3:$H$532,2,0)</f>
        <v>F02_03_03</v>
      </c>
      <c r="S15" t="str">
        <f t="shared" si="1"/>
        <v>OK</v>
      </c>
    </row>
    <row r="16" spans="1:19" x14ac:dyDescent="0.35">
      <c r="A16" t="str">
        <f>IF(OR(ISBLANK(VLOOKUP(B16,'EUROSTAT-Code'!$A$3:$D$698,4,0)),ISNA(VLOOKUP(B16,'EUROSTAT-Code'!$A$3:$D$698,4,0))),"",VLOOKUP(B16,'EUROSTAT-Code'!$A$3:$D$698,4,0))</f>
        <v/>
      </c>
      <c r="B16" s="6" t="s">
        <v>304</v>
      </c>
      <c r="C16" s="6" t="s">
        <v>305</v>
      </c>
      <c r="D16" s="133">
        <v>15</v>
      </c>
      <c r="E16" s="138">
        <v>5</v>
      </c>
      <c r="F16" s="138"/>
      <c r="G16" s="134">
        <v>0</v>
      </c>
      <c r="H16" s="134">
        <v>5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/>
      <c r="P16" s="134"/>
      <c r="Q16" s="134">
        <v>0</v>
      </c>
      <c r="R16" t="str">
        <f>VLOOKUP(C16,'EUROSTAT-Code'!$G$3:$H$532,2,0)</f>
        <v>F03_01_01</v>
      </c>
      <c r="S16" t="str">
        <f t="shared" si="1"/>
        <v>OK</v>
      </c>
    </row>
    <row r="17" spans="1:19" x14ac:dyDescent="0.35">
      <c r="A17" t="str">
        <f>IF(OR(ISBLANK(VLOOKUP(B17,'EUROSTAT-Code'!$A$3:$D$698,4,0)),ISNA(VLOOKUP(B17,'EUROSTAT-Code'!$A$3:$D$698,4,0))),"",VLOOKUP(B17,'EUROSTAT-Code'!$A$3:$D$698,4,0))</f>
        <v>x</v>
      </c>
      <c r="B17" s="4" t="s">
        <v>306</v>
      </c>
      <c r="C17" s="4" t="s">
        <v>307</v>
      </c>
      <c r="D17" s="131">
        <v>5</v>
      </c>
      <c r="E17" s="137">
        <v>0</v>
      </c>
      <c r="F17" s="137"/>
      <c r="G17" s="132">
        <v>0</v>
      </c>
      <c r="H17" s="132">
        <v>0</v>
      </c>
      <c r="I17" s="132" t="s">
        <v>1967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/>
      <c r="P17" s="132"/>
      <c r="Q17" s="132">
        <v>0</v>
      </c>
      <c r="R17" t="str">
        <f>VLOOKUP(C17,'EUROSTAT-Code'!$G$3:$H$532,2,0)</f>
        <v>F04_01_03</v>
      </c>
      <c r="S17" t="str">
        <f t="shared" si="1"/>
        <v>OK</v>
      </c>
    </row>
    <row r="18" spans="1:19" x14ac:dyDescent="0.35">
      <c r="A18" t="str">
        <f>IF(OR(ISBLANK(VLOOKUP(B18,'EUROSTAT-Code'!$A$3:$D$698,4,0)),ISNA(VLOOKUP(B18,'EUROSTAT-Code'!$A$3:$D$698,4,0))),"",VLOOKUP(B18,'EUROSTAT-Code'!$A$3:$D$698,4,0))</f>
        <v>x</v>
      </c>
      <c r="B18" s="6" t="s">
        <v>20</v>
      </c>
      <c r="C18" s="6" t="s">
        <v>21</v>
      </c>
      <c r="D18" s="133">
        <v>50</v>
      </c>
      <c r="E18" s="138">
        <v>0</v>
      </c>
      <c r="F18" s="138"/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/>
      <c r="P18" s="134"/>
      <c r="Q18" s="134">
        <v>50</v>
      </c>
      <c r="R18" t="str">
        <f>VLOOKUP(C18,'EUROSTAT-Code'!$G$3:$H$532,2,0)</f>
        <v>F04_01_04</v>
      </c>
      <c r="S18" t="str">
        <f t="shared" si="1"/>
        <v>OK</v>
      </c>
    </row>
    <row r="19" spans="1:19" x14ac:dyDescent="0.35">
      <c r="A19" t="str">
        <f>IF(OR(ISBLANK(VLOOKUP(B19,'EUROSTAT-Code'!$A$3:$D$698,4,0)),ISNA(VLOOKUP(B19,'EUROSTAT-Code'!$A$3:$D$698,4,0))),"",VLOOKUP(B19,'EUROSTAT-Code'!$A$3:$D$698,4,0))</f>
        <v>x</v>
      </c>
      <c r="B19" s="4" t="s">
        <v>22</v>
      </c>
      <c r="C19" s="4" t="s">
        <v>23</v>
      </c>
      <c r="D19" s="131">
        <v>1615</v>
      </c>
      <c r="E19" s="137">
        <v>980</v>
      </c>
      <c r="F19" s="137"/>
      <c r="G19" s="132">
        <v>50</v>
      </c>
      <c r="H19" s="132">
        <v>160</v>
      </c>
      <c r="I19" s="132">
        <v>150</v>
      </c>
      <c r="J19" s="132" t="s">
        <v>1967</v>
      </c>
      <c r="K19" s="132">
        <v>215</v>
      </c>
      <c r="L19" s="132" t="s">
        <v>1967</v>
      </c>
      <c r="M19" s="132">
        <v>0</v>
      </c>
      <c r="N19" s="132" t="s">
        <v>1967</v>
      </c>
      <c r="O19" s="132"/>
      <c r="P19" s="132"/>
      <c r="Q19" s="132">
        <v>0</v>
      </c>
      <c r="R19" t="str">
        <f>VLOOKUP(C19,'EUROSTAT-Code'!$G$3:$H$532,2,0)</f>
        <v>F04_01_05</v>
      </c>
      <c r="S19" t="str">
        <f t="shared" si="1"/>
        <v>OK</v>
      </c>
    </row>
    <row r="20" spans="1:19" x14ac:dyDescent="0.35">
      <c r="A20" t="str">
        <f>IF(OR(ISBLANK(VLOOKUP(B20,'EUROSTAT-Code'!$A$3:$D$698,4,0)),ISNA(VLOOKUP(B20,'EUROSTAT-Code'!$A$3:$D$698,4,0))),"",VLOOKUP(B20,'EUROSTAT-Code'!$A$3:$D$698,4,0))</f>
        <v/>
      </c>
      <c r="B20" s="6" t="s">
        <v>296</v>
      </c>
      <c r="C20" s="6" t="s">
        <v>297</v>
      </c>
      <c r="D20" s="133">
        <v>35</v>
      </c>
      <c r="E20" s="138">
        <v>10</v>
      </c>
      <c r="F20" s="138"/>
      <c r="G20" s="134">
        <v>5</v>
      </c>
      <c r="H20" s="134">
        <v>15</v>
      </c>
      <c r="I20" s="134">
        <v>0</v>
      </c>
      <c r="J20" s="134">
        <v>0</v>
      </c>
      <c r="K20" s="134">
        <v>5</v>
      </c>
      <c r="L20" s="134">
        <v>0</v>
      </c>
      <c r="M20" s="134">
        <v>0</v>
      </c>
      <c r="N20" s="134">
        <v>0</v>
      </c>
      <c r="O20" s="134"/>
      <c r="P20" s="134"/>
      <c r="Q20" s="134">
        <v>0</v>
      </c>
      <c r="R20" t="e">
        <f>VLOOKUP(C20,'EUROSTAT-Code'!$G$3:$H$532,2,0)</f>
        <v>#N/A</v>
      </c>
      <c r="S20" t="e">
        <f t="shared" si="1"/>
        <v>#N/A</v>
      </c>
    </row>
    <row r="21" spans="1:19" x14ac:dyDescent="0.35">
      <c r="A21" t="str">
        <f>IF(OR(ISBLANK(VLOOKUP(B21,'EUROSTAT-Code'!$A$3:$D$698,4,0)),ISNA(VLOOKUP(B21,'EUROSTAT-Code'!$A$3:$D$698,4,0))),"",VLOOKUP(B21,'EUROSTAT-Code'!$A$3:$D$698,4,0))</f>
        <v>x</v>
      </c>
      <c r="B21" s="4" t="s">
        <v>24</v>
      </c>
      <c r="C21" s="4" t="s">
        <v>25</v>
      </c>
      <c r="D21" s="131">
        <v>315</v>
      </c>
      <c r="E21" s="137">
        <v>130</v>
      </c>
      <c r="F21" s="137"/>
      <c r="G21" s="132" t="s">
        <v>1967</v>
      </c>
      <c r="H21" s="132" t="s">
        <v>1967</v>
      </c>
      <c r="I21" s="132" t="s">
        <v>1967</v>
      </c>
      <c r="J21" s="132">
        <v>0</v>
      </c>
      <c r="K21" s="132">
        <v>10</v>
      </c>
      <c r="L21" s="132">
        <v>160</v>
      </c>
      <c r="M21" s="132">
        <v>0</v>
      </c>
      <c r="N21" s="132">
        <v>0</v>
      </c>
      <c r="O21" s="132"/>
      <c r="P21" s="132"/>
      <c r="Q21" s="132">
        <v>0</v>
      </c>
      <c r="R21" t="str">
        <f>VLOOKUP(C21,'EUROSTAT-Code'!$G$3:$H$532,2,0)</f>
        <v>F04_01_13</v>
      </c>
      <c r="S21" t="str">
        <f t="shared" si="1"/>
        <v>OK</v>
      </c>
    </row>
    <row r="22" spans="1:19" x14ac:dyDescent="0.35">
      <c r="A22" t="str">
        <f>IF(OR(ISBLANK(VLOOKUP(B22,'EUROSTAT-Code'!$A$3:$D$698,4,0)),ISNA(VLOOKUP(B22,'EUROSTAT-Code'!$A$3:$D$698,4,0))),"",VLOOKUP(B22,'EUROSTAT-Code'!$A$3:$D$698,4,0))</f>
        <v/>
      </c>
      <c r="B22" s="6" t="s">
        <v>28</v>
      </c>
      <c r="C22" s="6" t="s">
        <v>29</v>
      </c>
      <c r="D22" s="133">
        <v>25</v>
      </c>
      <c r="E22" s="138">
        <v>0</v>
      </c>
      <c r="F22" s="138"/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/>
      <c r="P22" s="134"/>
      <c r="Q22" s="134">
        <v>25</v>
      </c>
      <c r="R22" t="str">
        <f>VLOOKUP(C22,'EUROSTAT-Code'!$G$3:$H$532,2,0)</f>
        <v>F04_01_15</v>
      </c>
      <c r="S22" t="str">
        <f t="shared" si="1"/>
        <v>OK</v>
      </c>
    </row>
    <row r="23" spans="1:19" x14ac:dyDescent="0.35">
      <c r="A23" t="str">
        <f>IF(OR(ISBLANK(VLOOKUP(B23,'EUROSTAT-Code'!$A$3:$D$698,4,0)),ISNA(VLOOKUP(B23,'EUROSTAT-Code'!$A$3:$D$698,4,0))),"",VLOOKUP(B23,'EUROSTAT-Code'!$A$3:$D$698,4,0))</f>
        <v>x</v>
      </c>
      <c r="B23" s="4" t="s">
        <v>30</v>
      </c>
      <c r="C23" s="4" t="s">
        <v>31</v>
      </c>
      <c r="D23" s="131">
        <v>220</v>
      </c>
      <c r="E23" s="137">
        <v>150</v>
      </c>
      <c r="F23" s="137"/>
      <c r="G23" s="132" t="s">
        <v>1967</v>
      </c>
      <c r="H23" s="132">
        <v>35</v>
      </c>
      <c r="I23" s="132">
        <v>5</v>
      </c>
      <c r="J23" s="132">
        <v>0</v>
      </c>
      <c r="K23" s="132">
        <v>20</v>
      </c>
      <c r="L23" s="132">
        <v>0</v>
      </c>
      <c r="M23" s="132">
        <v>0</v>
      </c>
      <c r="N23" s="132">
        <v>0</v>
      </c>
      <c r="O23" s="132"/>
      <c r="P23" s="132"/>
      <c r="Q23" s="132">
        <v>0</v>
      </c>
      <c r="R23" t="str">
        <f>VLOOKUP(C23,'EUROSTAT-Code'!$G$3:$H$532,2,0)</f>
        <v>F04_01_16</v>
      </c>
      <c r="S23" t="str">
        <f t="shared" si="1"/>
        <v>OK</v>
      </c>
    </row>
    <row r="24" spans="1:19" x14ac:dyDescent="0.35">
      <c r="A24" t="str">
        <f>IF(OR(ISBLANK(VLOOKUP(B24,'EUROSTAT-Code'!$A$3:$D$698,4,0)),ISNA(VLOOKUP(B24,'EUROSTAT-Code'!$A$3:$D$698,4,0))),"",VLOOKUP(B24,'EUROSTAT-Code'!$A$3:$D$698,4,0))</f>
        <v/>
      </c>
      <c r="B24" s="6" t="s">
        <v>32</v>
      </c>
      <c r="C24" s="6" t="s">
        <v>33</v>
      </c>
      <c r="D24" s="133">
        <v>3150</v>
      </c>
      <c r="E24" s="138">
        <v>1895</v>
      </c>
      <c r="F24" s="138"/>
      <c r="G24" s="134" t="s">
        <v>1967</v>
      </c>
      <c r="H24" s="134">
        <v>610</v>
      </c>
      <c r="I24" s="134">
        <v>95</v>
      </c>
      <c r="J24" s="134" t="s">
        <v>1967</v>
      </c>
      <c r="K24" s="134">
        <v>305</v>
      </c>
      <c r="L24" s="134">
        <v>115</v>
      </c>
      <c r="M24" s="134">
        <v>0</v>
      </c>
      <c r="N24" s="134">
        <v>0</v>
      </c>
      <c r="O24" s="134"/>
      <c r="P24" s="134"/>
      <c r="Q24" s="134">
        <v>0</v>
      </c>
      <c r="R24" t="str">
        <f>VLOOKUP(C24,'EUROSTAT-Code'!$G$3:$H$532,2,0)</f>
        <v>F04_01_17</v>
      </c>
      <c r="S24" t="str">
        <f t="shared" si="1"/>
        <v>OK</v>
      </c>
    </row>
    <row r="25" spans="1:19" x14ac:dyDescent="0.35">
      <c r="A25" t="str">
        <f>IF(OR(ISBLANK(VLOOKUP(B25,'EUROSTAT-Code'!$A$3:$D$698,4,0)),ISNA(VLOOKUP(B25,'EUROSTAT-Code'!$A$3:$D$698,4,0))),"",VLOOKUP(B25,'EUROSTAT-Code'!$A$3:$D$698,4,0))</f>
        <v>x</v>
      </c>
      <c r="B25" s="4" t="s">
        <v>34</v>
      </c>
      <c r="C25" s="4" t="s">
        <v>35</v>
      </c>
      <c r="D25" s="131">
        <v>1410</v>
      </c>
      <c r="E25" s="137">
        <v>630</v>
      </c>
      <c r="F25" s="137"/>
      <c r="G25" s="132" t="s">
        <v>1967</v>
      </c>
      <c r="H25" s="132">
        <v>160</v>
      </c>
      <c r="I25" s="132" t="s">
        <v>1967</v>
      </c>
      <c r="J25" s="132" t="s">
        <v>1967</v>
      </c>
      <c r="K25" s="132">
        <v>125</v>
      </c>
      <c r="L25" s="132">
        <v>430</v>
      </c>
      <c r="M25" s="132">
        <v>0</v>
      </c>
      <c r="N25" s="132" t="s">
        <v>1967</v>
      </c>
      <c r="O25" s="132"/>
      <c r="P25" s="132"/>
      <c r="Q25" s="132">
        <v>0</v>
      </c>
      <c r="R25" t="str">
        <f>VLOOKUP(C25,'EUROSTAT-Code'!$G$3:$H$532,2,0)</f>
        <v>F04_01_18</v>
      </c>
      <c r="S25" t="str">
        <f t="shared" si="1"/>
        <v>OK</v>
      </c>
    </row>
    <row r="26" spans="1:19" x14ac:dyDescent="0.35">
      <c r="A26" t="str">
        <f>IF(OR(ISBLANK(VLOOKUP(B26,'EUROSTAT-Code'!$A$3:$D$698,4,0)),ISNA(VLOOKUP(B26,'EUROSTAT-Code'!$A$3:$D$698,4,0))),"",VLOOKUP(B26,'EUROSTAT-Code'!$A$3:$D$698,4,0))</f>
        <v/>
      </c>
      <c r="B26" s="6" t="s">
        <v>36</v>
      </c>
      <c r="C26" s="6" t="s">
        <v>37</v>
      </c>
      <c r="D26" s="133">
        <v>10</v>
      </c>
      <c r="E26" s="138">
        <v>5</v>
      </c>
      <c r="F26" s="138"/>
      <c r="G26" s="134">
        <v>0</v>
      </c>
      <c r="H26" s="134">
        <v>0</v>
      </c>
      <c r="I26" s="134">
        <v>0</v>
      </c>
      <c r="J26" s="134" t="s">
        <v>1967</v>
      </c>
      <c r="K26" s="134">
        <v>0</v>
      </c>
      <c r="L26" s="134">
        <v>0</v>
      </c>
      <c r="M26" s="134">
        <v>0</v>
      </c>
      <c r="N26" s="134">
        <v>0</v>
      </c>
      <c r="O26" s="134"/>
      <c r="P26" s="134"/>
      <c r="Q26" s="134">
        <v>0</v>
      </c>
      <c r="R26" t="str">
        <f>VLOOKUP(C26,'EUROSTAT-Code'!$G$3:$H$532,2,0)</f>
        <v>F04_01_22</v>
      </c>
      <c r="S26" t="str">
        <f t="shared" si="1"/>
        <v>OK</v>
      </c>
    </row>
    <row r="27" spans="1:19" x14ac:dyDescent="0.35">
      <c r="A27" t="str">
        <f>IF(OR(ISBLANK(VLOOKUP(B27,'EUROSTAT-Code'!$A$3:$D$698,4,0)),ISNA(VLOOKUP(B27,'EUROSTAT-Code'!$A$3:$D$698,4,0))),"",VLOOKUP(B27,'EUROSTAT-Code'!$A$3:$D$698,4,0))</f>
        <v>x</v>
      </c>
      <c r="B27" s="4" t="s">
        <v>38</v>
      </c>
      <c r="C27" s="4" t="s">
        <v>39</v>
      </c>
      <c r="D27" s="131">
        <v>320</v>
      </c>
      <c r="E27" s="137">
        <v>0</v>
      </c>
      <c r="F27" s="137"/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190</v>
      </c>
      <c r="N27" s="132">
        <v>0</v>
      </c>
      <c r="O27" s="132"/>
      <c r="P27" s="132"/>
      <c r="Q27" s="132">
        <v>125</v>
      </c>
      <c r="R27" t="str">
        <f>VLOOKUP(C27,'EUROSTAT-Code'!$G$3:$H$532,2,0)</f>
        <v>F04_02_01</v>
      </c>
      <c r="S27" t="str">
        <f t="shared" si="1"/>
        <v>OK</v>
      </c>
    </row>
    <row r="28" spans="1:19" x14ac:dyDescent="0.35">
      <c r="A28" t="str">
        <f>IF(OR(ISBLANK(VLOOKUP(B28,'EUROSTAT-Code'!$A$3:$D$698,4,0)),ISNA(VLOOKUP(B28,'EUROSTAT-Code'!$A$3:$D$698,4,0))),"",VLOOKUP(B28,'EUROSTAT-Code'!$A$3:$D$698,4,0))</f>
        <v/>
      </c>
      <c r="B28" s="6" t="s">
        <v>42</v>
      </c>
      <c r="C28" s="6" t="s">
        <v>43</v>
      </c>
      <c r="D28" s="133">
        <v>0</v>
      </c>
      <c r="E28" s="138">
        <v>0</v>
      </c>
      <c r="F28" s="138"/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/>
      <c r="P28" s="134"/>
      <c r="Q28" s="134">
        <v>0</v>
      </c>
      <c r="R28" t="str">
        <f>VLOOKUP(C28,'EUROSTAT-Code'!$G$3:$H$532,2,0)</f>
        <v>F04_99_02</v>
      </c>
      <c r="S28" t="str">
        <f t="shared" si="1"/>
        <v>OK</v>
      </c>
    </row>
    <row r="29" spans="1:19" x14ac:dyDescent="0.35">
      <c r="A29" t="str">
        <f>IF(OR(ISBLANK(VLOOKUP(B29,'EUROSTAT-Code'!$A$3:$D$698,4,0)),ISNA(VLOOKUP(B29,'EUROSTAT-Code'!$A$3:$D$698,4,0))),"",VLOOKUP(B29,'EUROSTAT-Code'!$A$3:$D$698,4,0))</f>
        <v/>
      </c>
      <c r="B29" s="4" t="s">
        <v>44</v>
      </c>
      <c r="C29" s="4" t="s">
        <v>45</v>
      </c>
      <c r="D29" s="131">
        <v>310</v>
      </c>
      <c r="E29" s="137" t="s">
        <v>1967</v>
      </c>
      <c r="F29" s="137"/>
      <c r="G29" s="132">
        <v>0</v>
      </c>
      <c r="H29" s="132">
        <v>0</v>
      </c>
      <c r="I29" s="132" t="s">
        <v>1967</v>
      </c>
      <c r="J29" s="132">
        <v>0</v>
      </c>
      <c r="K29" s="132">
        <v>0</v>
      </c>
      <c r="L29" s="132">
        <v>0</v>
      </c>
      <c r="M29" s="132">
        <v>30</v>
      </c>
      <c r="N29" s="132">
        <v>0</v>
      </c>
      <c r="O29" s="132"/>
      <c r="P29" s="132"/>
      <c r="Q29" s="132">
        <v>275</v>
      </c>
      <c r="R29" t="str">
        <f>VLOOKUP(C29,'EUROSTAT-Code'!$G$3:$H$532,2,0)</f>
        <v>F05_01_01</v>
      </c>
      <c r="S29" t="str">
        <f t="shared" si="1"/>
        <v>OK</v>
      </c>
    </row>
    <row r="30" spans="1:19" x14ac:dyDescent="0.35">
      <c r="A30" t="str">
        <f>IF(OR(ISBLANK(VLOOKUP(B30,'EUROSTAT-Code'!$A$3:$D$698,4,0)),ISNA(VLOOKUP(B30,'EUROSTAT-Code'!$A$3:$D$698,4,0))),"",VLOOKUP(B30,'EUROSTAT-Code'!$A$3:$D$698,4,0))</f>
        <v/>
      </c>
      <c r="B30" s="6" t="s">
        <v>46</v>
      </c>
      <c r="C30" s="6" t="s">
        <v>47</v>
      </c>
      <c r="D30" s="133">
        <v>4260</v>
      </c>
      <c r="E30" s="138">
        <v>2310</v>
      </c>
      <c r="F30" s="138"/>
      <c r="G30" s="134">
        <v>205</v>
      </c>
      <c r="H30" s="134">
        <v>435</v>
      </c>
      <c r="I30" s="134">
        <v>380</v>
      </c>
      <c r="J30" s="134" t="s">
        <v>1967</v>
      </c>
      <c r="K30" s="134">
        <v>730</v>
      </c>
      <c r="L30" s="134" t="s">
        <v>1967</v>
      </c>
      <c r="M30" s="134">
        <v>0</v>
      </c>
      <c r="N30" s="134" t="s">
        <v>1967</v>
      </c>
      <c r="O30" s="134"/>
      <c r="P30" s="134"/>
      <c r="Q30" s="134">
        <v>0</v>
      </c>
      <c r="R30" t="str">
        <f>VLOOKUP(C30,'EUROSTAT-Code'!$G$3:$H$532,2,0)</f>
        <v>F05_01_03</v>
      </c>
      <c r="S30" t="str">
        <f t="shared" si="1"/>
        <v>OK</v>
      </c>
    </row>
    <row r="31" spans="1:19" x14ac:dyDescent="0.35">
      <c r="A31" t="str">
        <f>IF(OR(ISBLANK(VLOOKUP(B31,'EUROSTAT-Code'!$A$3:$D$698,4,0)),ISNA(VLOOKUP(B31,'EUROSTAT-Code'!$A$3:$D$698,4,0))),"",VLOOKUP(B31,'EUROSTAT-Code'!$A$3:$D$698,4,0))</f>
        <v/>
      </c>
      <c r="B31" s="4" t="s">
        <v>330</v>
      </c>
      <c r="C31" s="4" t="s">
        <v>1930</v>
      </c>
      <c r="D31" s="131">
        <v>5</v>
      </c>
      <c r="E31" s="137">
        <v>0</v>
      </c>
      <c r="F31" s="137"/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5</v>
      </c>
      <c r="M31" s="132">
        <v>0</v>
      </c>
      <c r="N31" s="132">
        <v>0</v>
      </c>
      <c r="O31" s="132"/>
      <c r="P31" s="132"/>
      <c r="Q31" s="132">
        <v>0</v>
      </c>
      <c r="R31" t="str">
        <f>VLOOKUP(C31,'EUROSTAT-Code'!$G$3:$H$532,2,0)</f>
        <v>F06_01_04</v>
      </c>
      <c r="S31" t="str">
        <f t="shared" si="1"/>
        <v>OK</v>
      </c>
    </row>
    <row r="32" spans="1:19" x14ac:dyDescent="0.35">
      <c r="A32" t="str">
        <f>IF(OR(ISBLANK(VLOOKUP(B32,'EUROSTAT-Code'!$A$3:$D$698,4,0)),ISNA(VLOOKUP(B32,'EUROSTAT-Code'!$A$3:$D$698,4,0))),"",VLOOKUP(B32,'EUROSTAT-Code'!$A$3:$D$698,4,0))</f>
        <v/>
      </c>
      <c r="B32" s="6" t="s">
        <v>48</v>
      </c>
      <c r="C32" s="6" t="s">
        <v>49</v>
      </c>
      <c r="D32" s="133">
        <v>105</v>
      </c>
      <c r="E32" s="138">
        <v>0</v>
      </c>
      <c r="F32" s="138"/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10</v>
      </c>
      <c r="N32" s="134">
        <v>0</v>
      </c>
      <c r="O32" s="134"/>
      <c r="P32" s="134"/>
      <c r="Q32" s="134">
        <v>100</v>
      </c>
      <c r="R32" t="str">
        <f>VLOOKUP(C32,'EUROSTAT-Code'!$G$3:$H$532,2,0)</f>
        <v>F99_01_01</v>
      </c>
      <c r="S32" t="str">
        <f t="shared" si="1"/>
        <v>OK</v>
      </c>
    </row>
    <row r="33" spans="1:19" x14ac:dyDescent="0.35">
      <c r="A33" t="str">
        <f>IF(OR(ISBLANK(VLOOKUP(B33,'EUROSTAT-Code'!$A$3:$D$698,4,0)),ISNA(VLOOKUP(B33,'EUROSTAT-Code'!$A$3:$D$698,4,0))),"",VLOOKUP(B33,'EUROSTAT-Code'!$A$3:$D$698,4,0))</f>
        <v>x</v>
      </c>
      <c r="B33" s="4" t="s">
        <v>50</v>
      </c>
      <c r="C33" s="4" t="s">
        <v>51</v>
      </c>
      <c r="D33" s="131">
        <v>160</v>
      </c>
      <c r="E33" s="137" t="s">
        <v>1967</v>
      </c>
      <c r="F33" s="137"/>
      <c r="G33" s="132">
        <v>0</v>
      </c>
      <c r="H33" s="132">
        <v>0</v>
      </c>
      <c r="I33" s="132" t="s">
        <v>1967</v>
      </c>
      <c r="J33" s="132">
        <v>0</v>
      </c>
      <c r="K33" s="132">
        <v>0</v>
      </c>
      <c r="L33" s="132" t="s">
        <v>1967</v>
      </c>
      <c r="M33" s="132">
        <v>90</v>
      </c>
      <c r="N33" s="132">
        <v>0</v>
      </c>
      <c r="O33" s="132"/>
      <c r="P33" s="132"/>
      <c r="Q33" s="132">
        <v>60</v>
      </c>
      <c r="R33" t="str">
        <f>VLOOKUP(C33,'EUROSTAT-Code'!$G$3:$H$532,2,0)</f>
        <v>F99_02_02</v>
      </c>
      <c r="S33" t="str">
        <f t="shared" si="1"/>
        <v>OK</v>
      </c>
    </row>
    <row r="34" spans="1:19" x14ac:dyDescent="0.35">
      <c r="A34" t="str">
        <f>IF(OR(ISBLANK(VLOOKUP(B34,'EUROSTAT-Code'!$A$3:$D$698,4,0)),ISNA(VLOOKUP(B34,'EUROSTAT-Code'!$A$3:$D$698,4,0))),"",VLOOKUP(B34,'EUROSTAT-Code'!$A$3:$D$698,4,0))</f>
        <v>x</v>
      </c>
      <c r="B34" s="6" t="s">
        <v>52</v>
      </c>
      <c r="C34" s="6" t="s">
        <v>53</v>
      </c>
      <c r="D34" s="133">
        <v>1040</v>
      </c>
      <c r="E34" s="138">
        <v>770</v>
      </c>
      <c r="F34" s="138"/>
      <c r="G34" s="134" t="s">
        <v>1967</v>
      </c>
      <c r="H34" s="134">
        <v>125</v>
      </c>
      <c r="I34" s="134" t="s">
        <v>1967</v>
      </c>
      <c r="J34" s="134" t="s">
        <v>1967</v>
      </c>
      <c r="K34" s="134">
        <v>95</v>
      </c>
      <c r="L34" s="134" t="s">
        <v>1967</v>
      </c>
      <c r="M34" s="134">
        <v>0</v>
      </c>
      <c r="N34" s="134">
        <v>0</v>
      </c>
      <c r="O34" s="134"/>
      <c r="P34" s="134"/>
      <c r="Q34" s="134">
        <v>0</v>
      </c>
      <c r="R34" t="str">
        <f>VLOOKUP(C34,'EUROSTAT-Code'!$G$3:$H$532,2,0)</f>
        <v>F99_02_03</v>
      </c>
      <c r="S34" t="str">
        <f t="shared" si="1"/>
        <v>OK</v>
      </c>
    </row>
    <row r="35" spans="1:19" x14ac:dyDescent="0.35">
      <c r="A35" t="str">
        <f>IF(OR(ISBLANK(VLOOKUP(B35,'EUROSTAT-Code'!$A$3:$D$698,4,0)),ISNA(VLOOKUP(B35,'EUROSTAT-Code'!$A$3:$D$698,4,0))),"",VLOOKUP(B35,'EUROSTAT-Code'!$A$3:$D$698,4,0))</f>
        <v/>
      </c>
      <c r="B35" s="4" t="s">
        <v>308</v>
      </c>
      <c r="C35" s="4" t="s">
        <v>309</v>
      </c>
      <c r="D35" s="131">
        <v>5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/>
      <c r="P35" s="132"/>
      <c r="Q35" s="132">
        <v>5</v>
      </c>
      <c r="R35" t="str">
        <f>VLOOKUP(C35,'EUROSTAT-Code'!$G$3:$H$532,2,0)</f>
        <v>F99_02_05</v>
      </c>
      <c r="S35" t="str">
        <f t="shared" si="1"/>
        <v>OK</v>
      </c>
    </row>
    <row r="36" spans="1:19" x14ac:dyDescent="0.35">
      <c r="A36" t="str">
        <f>IF(OR(ISBLANK(VLOOKUP(B36,'EUROSTAT-Code'!$A$3:$D$698,4,0)),ISNA(VLOOKUP(B36,'EUROSTAT-Code'!$A$3:$D$698,4,0))),"",VLOOKUP(B36,'EUROSTAT-Code'!$A$3:$D$698,4,0))</f>
        <v/>
      </c>
      <c r="B36" s="6" t="s">
        <v>54</v>
      </c>
      <c r="C36" s="6" t="s">
        <v>55</v>
      </c>
      <c r="D36" s="133">
        <v>185</v>
      </c>
      <c r="E36" s="138">
        <v>0</v>
      </c>
      <c r="F36" s="138"/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175</v>
      </c>
      <c r="N36" s="134">
        <v>0</v>
      </c>
      <c r="O36" s="134"/>
      <c r="P36" s="134"/>
      <c r="Q36" s="134">
        <v>0</v>
      </c>
      <c r="R36" t="str">
        <f>VLOOKUP(C36,'EUROSTAT-Code'!$G$3:$H$532,2,0)</f>
        <v>F99_02_06</v>
      </c>
      <c r="S36" t="str">
        <f t="shared" si="1"/>
        <v>OK</v>
      </c>
    </row>
    <row r="37" spans="1:19" x14ac:dyDescent="0.35">
      <c r="A37" t="str">
        <f>IF(OR(ISBLANK(VLOOKUP(B37,'EUROSTAT-Code'!$A$3:$D$698,4,0)),ISNA(VLOOKUP(B37,'EUROSTAT-Code'!$A$3:$D$698,4,0))),"",VLOOKUP(B37,'EUROSTAT-Code'!$A$3:$D$698,4,0))</f>
        <v/>
      </c>
      <c r="B37" s="4" t="s">
        <v>56</v>
      </c>
      <c r="C37" s="4" t="s">
        <v>2032</v>
      </c>
      <c r="D37" s="131">
        <v>1460</v>
      </c>
      <c r="E37" s="137">
        <v>110</v>
      </c>
      <c r="F37" s="137"/>
      <c r="G37" s="132" t="s">
        <v>1967</v>
      </c>
      <c r="H37" s="132">
        <v>135</v>
      </c>
      <c r="I37" s="132" t="s">
        <v>1967</v>
      </c>
      <c r="J37" s="132">
        <v>0</v>
      </c>
      <c r="K37" s="132" t="s">
        <v>1967</v>
      </c>
      <c r="L37" s="132">
        <v>790</v>
      </c>
      <c r="M37" s="132">
        <v>0</v>
      </c>
      <c r="N37" s="132">
        <v>0</v>
      </c>
      <c r="O37" s="132"/>
      <c r="P37" s="132"/>
      <c r="Q37" s="132">
        <v>330</v>
      </c>
      <c r="R37" t="e">
        <f>VLOOKUP(C37,'EUROSTAT-Code'!$G$3:$H$532,2,0)</f>
        <v>#N/A</v>
      </c>
      <c r="S37" t="e">
        <f t="shared" si="1"/>
        <v>#N/A</v>
      </c>
    </row>
    <row r="38" spans="1:19" x14ac:dyDescent="0.35">
      <c r="A38" t="str">
        <f>IF(OR(ISBLANK(VLOOKUP(B38,'EUROSTAT-Code'!$A$3:$D$698,4,0)),ISNA(VLOOKUP(B38,'EUROSTAT-Code'!$A$3:$D$698,4,0))),"",VLOOKUP(B38,'EUROSTAT-Code'!$A$3:$D$698,4,0))</f>
        <v/>
      </c>
      <c r="B38" s="6" t="s">
        <v>57</v>
      </c>
      <c r="C38" s="6" t="s">
        <v>2034</v>
      </c>
      <c r="D38" s="133">
        <v>355</v>
      </c>
      <c r="E38" s="138">
        <v>0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/>
      <c r="P38" s="134"/>
      <c r="Q38" s="134">
        <v>355</v>
      </c>
      <c r="R38" t="e">
        <f>VLOOKUP(C38,'EUROSTAT-Code'!$G$3:$H$532,2,0)</f>
        <v>#N/A</v>
      </c>
      <c r="S38" t="e">
        <f t="shared" si="1"/>
        <v>#N/A</v>
      </c>
    </row>
    <row r="39" spans="1:19" x14ac:dyDescent="0.35">
      <c r="A39" t="str">
        <f>IF(OR(ISBLANK(VLOOKUP(B39,'EUROSTAT-Code'!$A$3:$D$698,4,0)),ISNA(VLOOKUP(B39,'EUROSTAT-Code'!$A$3:$D$698,4,0))),"",VLOOKUP(B39,'EUROSTAT-Code'!$A$3:$D$698,4,0))</f>
        <v/>
      </c>
      <c r="B39" s="4" t="s">
        <v>58</v>
      </c>
      <c r="C39" s="4" t="s">
        <v>59</v>
      </c>
      <c r="D39" s="131">
        <v>15</v>
      </c>
      <c r="E39" s="137">
        <v>0</v>
      </c>
      <c r="F39" s="137"/>
      <c r="G39" s="132">
        <v>0</v>
      </c>
      <c r="H39" s="132" t="s">
        <v>1967</v>
      </c>
      <c r="I39" s="132">
        <v>0</v>
      </c>
      <c r="J39" s="132">
        <v>0</v>
      </c>
      <c r="K39" s="132">
        <v>0</v>
      </c>
      <c r="L39" s="132">
        <v>0</v>
      </c>
      <c r="M39" s="132">
        <v>5</v>
      </c>
      <c r="N39" s="132">
        <v>0</v>
      </c>
      <c r="O39" s="132"/>
      <c r="P39" s="132"/>
      <c r="Q39" s="132">
        <v>15</v>
      </c>
      <c r="R39" t="str">
        <f>VLOOKUP(C39,'EUROSTAT-Code'!$G$3:$H$532,2,0)</f>
        <v>F99_03_06</v>
      </c>
      <c r="S39" t="str">
        <f t="shared" ref="S39:S70" si="2">IF(B39=R39,"OK","FALSE")</f>
        <v>OK</v>
      </c>
    </row>
    <row r="40" spans="1:19" x14ac:dyDescent="0.35">
      <c r="B40" s="6" t="s">
        <v>60</v>
      </c>
      <c r="C40" s="6" t="s">
        <v>2035</v>
      </c>
      <c r="D40" s="133">
        <v>515</v>
      </c>
      <c r="E40" s="138">
        <v>325</v>
      </c>
      <c r="F40" s="138"/>
      <c r="G40" s="134" t="s">
        <v>1967</v>
      </c>
      <c r="H40" s="134">
        <v>125</v>
      </c>
      <c r="I40" s="134" t="s">
        <v>1967</v>
      </c>
      <c r="J40" s="134" t="s">
        <v>1967</v>
      </c>
      <c r="K40" s="134">
        <v>35</v>
      </c>
      <c r="L40" s="134" t="s">
        <v>1967</v>
      </c>
      <c r="M40" s="134">
        <v>0</v>
      </c>
      <c r="N40" s="134">
        <v>0</v>
      </c>
      <c r="O40" s="134"/>
      <c r="P40" s="134"/>
      <c r="Q40" s="134">
        <v>0</v>
      </c>
      <c r="R40" t="e">
        <f>VLOOKUP(C40,'EUROSTAT-Code'!$G$3:$H$532,2,0)</f>
        <v>#N/A</v>
      </c>
      <c r="S40" t="e">
        <f t="shared" si="2"/>
        <v>#N/A</v>
      </c>
    </row>
    <row r="41" spans="1:19" x14ac:dyDescent="0.35">
      <c r="A41" t="str">
        <f>IF(OR(ISBLANK(VLOOKUP(B41,'EUROSTAT-Code'!$A$3:$D$698,4,0)),ISNA(VLOOKUP(B41,'EUROSTAT-Code'!$A$3:$D$698,4,0))),"",VLOOKUP(B41,'EUROSTAT-Code'!$A$3:$D$698,4,0))</f>
        <v/>
      </c>
      <c r="B41" s="4" t="s">
        <v>67</v>
      </c>
      <c r="C41" s="4" t="s">
        <v>68</v>
      </c>
      <c r="D41" s="131">
        <v>445</v>
      </c>
      <c r="E41" s="137">
        <v>340</v>
      </c>
      <c r="F41" s="137"/>
      <c r="G41" s="132" t="s">
        <v>1967</v>
      </c>
      <c r="H41" s="132">
        <v>35</v>
      </c>
      <c r="I41" s="132">
        <v>30</v>
      </c>
      <c r="J41" s="132">
        <v>0</v>
      </c>
      <c r="K41" s="132">
        <v>30</v>
      </c>
      <c r="L41" s="132">
        <v>0</v>
      </c>
      <c r="M41" s="132">
        <v>0</v>
      </c>
      <c r="N41" s="132">
        <v>0</v>
      </c>
      <c r="O41" s="132"/>
      <c r="P41" s="132"/>
      <c r="Q41" s="132">
        <v>0</v>
      </c>
      <c r="R41" t="str">
        <f>VLOOKUP(C41,'EUROSTAT-Code'!$G$3:$H$532,2,0)</f>
        <v>F99_03_13</v>
      </c>
      <c r="S41" t="str">
        <f t="shared" si="2"/>
        <v>OK</v>
      </c>
    </row>
    <row r="42" spans="1:19" x14ac:dyDescent="0.35">
      <c r="A42" t="str">
        <f>IF(OR(ISBLANK(VLOOKUP(B42,'EUROSTAT-Code'!$A$3:$D$698,4,0)),ISNA(VLOOKUP(B42,'EUROSTAT-Code'!$A$3:$D$698,4,0))),"",VLOOKUP(B42,'EUROSTAT-Code'!$A$3:$D$698,4,0))</f>
        <v>x</v>
      </c>
      <c r="B42" s="6" t="s">
        <v>69</v>
      </c>
      <c r="C42" s="6" t="s">
        <v>310</v>
      </c>
      <c r="D42" s="133">
        <v>2755</v>
      </c>
      <c r="E42" s="138">
        <v>1755</v>
      </c>
      <c r="F42" s="138"/>
      <c r="G42" s="134" t="s">
        <v>1967</v>
      </c>
      <c r="H42" s="134">
        <v>350</v>
      </c>
      <c r="I42" s="134">
        <v>80</v>
      </c>
      <c r="J42" s="134" t="s">
        <v>1967</v>
      </c>
      <c r="K42" s="134">
        <v>360</v>
      </c>
      <c r="L42" s="134" t="s">
        <v>1967</v>
      </c>
      <c r="M42" s="134" t="s">
        <v>1967</v>
      </c>
      <c r="N42" s="134">
        <v>0</v>
      </c>
      <c r="O42" s="134"/>
      <c r="P42" s="134"/>
      <c r="Q42" s="134">
        <v>0</v>
      </c>
      <c r="R42" t="str">
        <f>VLOOKUP(C42,'EUROSTAT-Code'!$G$3:$H$532,2,0)</f>
        <v>F99_05_01</v>
      </c>
      <c r="S42" t="str">
        <f t="shared" si="2"/>
        <v>OK</v>
      </c>
    </row>
    <row r="43" spans="1:19" x14ac:dyDescent="0.35">
      <c r="A43" t="str">
        <f>IF(OR(ISBLANK(VLOOKUP(B43,'EUROSTAT-Code'!$A$3:$D$698,4,0)),ISNA(VLOOKUP(B43,'EUROSTAT-Code'!$A$3:$D$698,4,0))),"",VLOOKUP(B43,'EUROSTAT-Code'!$A$3:$D$698,4,0))</f>
        <v/>
      </c>
      <c r="B43" s="4" t="s">
        <v>70</v>
      </c>
      <c r="C43" s="4" t="s">
        <v>71</v>
      </c>
      <c r="D43" s="131">
        <v>30</v>
      </c>
      <c r="E43" s="137">
        <v>0</v>
      </c>
      <c r="F43" s="137"/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30</v>
      </c>
      <c r="N43" s="132">
        <v>0</v>
      </c>
      <c r="O43" s="132"/>
      <c r="P43" s="132"/>
      <c r="Q43" s="132">
        <v>0</v>
      </c>
      <c r="R43" t="str">
        <f>VLOOKUP(C43,'EUROSTAT-Code'!$G$3:$H$532,2,0)</f>
        <v>F99_07_01</v>
      </c>
      <c r="S43" t="str">
        <f t="shared" si="2"/>
        <v>OK</v>
      </c>
    </row>
    <row r="44" spans="1:19" x14ac:dyDescent="0.35">
      <c r="A44" t="str">
        <f>IF(OR(ISBLANK(VLOOKUP(B44,'EUROSTAT-Code'!$A$3:$D$698,4,0)),ISNA(VLOOKUP(B44,'EUROSTAT-Code'!$A$3:$D$698,4,0))),"",VLOOKUP(B44,'EUROSTAT-Code'!$A$3:$D$698,4,0))</f>
        <v/>
      </c>
      <c r="B44" s="6" t="s">
        <v>72</v>
      </c>
      <c r="C44" s="6" t="s">
        <v>2037</v>
      </c>
      <c r="D44" s="133">
        <v>2130</v>
      </c>
      <c r="E44" s="138">
        <v>0</v>
      </c>
      <c r="F44" s="138"/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/>
      <c r="P44" s="134"/>
      <c r="Q44" s="134">
        <v>2130</v>
      </c>
      <c r="R44" t="e">
        <f>VLOOKUP(C44,'EUROSTAT-Code'!$G$3:$H$532,2,0)</f>
        <v>#N/A</v>
      </c>
      <c r="S44" t="e">
        <f t="shared" si="2"/>
        <v>#N/A</v>
      </c>
    </row>
    <row r="45" spans="1:19" x14ac:dyDescent="0.35">
      <c r="A45" t="str">
        <f>IF(OR(ISBLANK(VLOOKUP(B45,'EUROSTAT-Code'!$A$3:$D$698,4,0)),ISNA(VLOOKUP(B45,'EUROSTAT-Code'!$A$3:$D$698,4,0))),"",VLOOKUP(B45,'EUROSTAT-Code'!$A$3:$D$698,4,0))</f>
        <v>x</v>
      </c>
      <c r="B45" s="4" t="s">
        <v>73</v>
      </c>
      <c r="C45" s="4" t="s">
        <v>74</v>
      </c>
      <c r="D45" s="131">
        <v>90</v>
      </c>
      <c r="E45" s="137">
        <v>0</v>
      </c>
      <c r="F45" s="137"/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/>
      <c r="P45" s="132"/>
      <c r="Q45" s="132">
        <v>90</v>
      </c>
      <c r="R45" t="str">
        <f>VLOOKUP(C45,'EUROSTAT-Code'!$G$3:$H$532,2,0)</f>
        <v>F99_11_01</v>
      </c>
      <c r="S45" t="str">
        <f t="shared" si="2"/>
        <v>OK</v>
      </c>
    </row>
    <row r="46" spans="1:19" x14ac:dyDescent="0.35">
      <c r="A46" t="str">
        <f>IF(OR(ISBLANK(VLOOKUP(B46,'EUROSTAT-Code'!$A$3:$D$698,4,0)),ISNA(VLOOKUP(B46,'EUROSTAT-Code'!$A$3:$D$698,4,0))),"",VLOOKUP(B46,'EUROSTAT-Code'!$A$3:$D$698,4,0))</f>
        <v/>
      </c>
      <c r="B46" s="6" t="s">
        <v>75</v>
      </c>
      <c r="C46" s="6" t="s">
        <v>76</v>
      </c>
      <c r="D46" s="133">
        <v>7040</v>
      </c>
      <c r="E46" s="138">
        <v>0</v>
      </c>
      <c r="F46" s="138"/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/>
      <c r="P46" s="134"/>
      <c r="Q46" s="134">
        <v>7040</v>
      </c>
      <c r="R46" t="str">
        <f>VLOOKUP(C46,'EUROSTAT-Code'!$G$3:$H$532,2,0)</f>
        <v>F99_12_02</v>
      </c>
      <c r="S46" t="str">
        <f t="shared" si="2"/>
        <v>OK</v>
      </c>
    </row>
    <row r="47" spans="1:19" x14ac:dyDescent="0.35">
      <c r="A47" t="str">
        <f>IF(OR(ISBLANK(VLOOKUP(B47,'EUROSTAT-Code'!$A$3:$D$698,4,0)),ISNA(VLOOKUP(B47,'EUROSTAT-Code'!$A$3:$D$698,4,0))),"",VLOOKUP(B47,'EUROSTAT-Code'!$A$3:$D$698,4,0))</f>
        <v>x</v>
      </c>
      <c r="B47" s="4" t="s">
        <v>77</v>
      </c>
      <c r="C47" s="4" t="s">
        <v>78</v>
      </c>
      <c r="D47" s="131">
        <v>135</v>
      </c>
      <c r="E47" s="137">
        <v>0</v>
      </c>
      <c r="F47" s="137"/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/>
      <c r="P47" s="132"/>
      <c r="Q47" s="132">
        <v>135</v>
      </c>
      <c r="R47" t="str">
        <f>VLOOKUP(C47,'EUROSTAT-Code'!$G$3:$H$532,2,0)</f>
        <v>F99_13_02</v>
      </c>
      <c r="S47" t="str">
        <f t="shared" si="2"/>
        <v>OK</v>
      </c>
    </row>
    <row r="48" spans="1:19" x14ac:dyDescent="0.35">
      <c r="A48" t="str">
        <f>IF(OR(ISBLANK(VLOOKUP(B48,'EUROSTAT-Code'!$A$3:$D$698,4,0)),ISNA(VLOOKUP(B48,'EUROSTAT-Code'!$A$3:$D$698,4,0))),"",VLOOKUP(B48,'EUROSTAT-Code'!$A$3:$D$698,4,0))</f>
        <v/>
      </c>
      <c r="B48" s="6" t="s">
        <v>79</v>
      </c>
      <c r="C48" s="6" t="s">
        <v>80</v>
      </c>
      <c r="D48" s="133">
        <v>420</v>
      </c>
      <c r="E48" s="138">
        <v>0</v>
      </c>
      <c r="F48" s="138"/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/>
      <c r="P48" s="134"/>
      <c r="Q48" s="134">
        <v>420</v>
      </c>
      <c r="R48" t="str">
        <f>VLOOKUP(C48,'EUROSTAT-Code'!$G$3:$H$532,2,0)</f>
        <v>F99_13_04</v>
      </c>
      <c r="S48" t="str">
        <f t="shared" si="2"/>
        <v>OK</v>
      </c>
    </row>
    <row r="49" spans="1:19" x14ac:dyDescent="0.35">
      <c r="A49" t="str">
        <f>IF(OR(ISBLANK(VLOOKUP(B49,'EUROSTAT-Code'!$A$3:$D$698,4,0)),ISNA(VLOOKUP(B49,'EUROSTAT-Code'!$A$3:$D$698,4,0))),"",VLOOKUP(B49,'EUROSTAT-Code'!$A$3:$D$698,4,0))</f>
        <v/>
      </c>
      <c r="B49" s="4" t="s">
        <v>82</v>
      </c>
      <c r="C49" s="4" t="s">
        <v>2039</v>
      </c>
      <c r="D49" s="131">
        <v>280</v>
      </c>
      <c r="E49" s="137">
        <v>0</v>
      </c>
      <c r="F49" s="137"/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/>
      <c r="P49" s="132"/>
      <c r="Q49" s="132">
        <v>280</v>
      </c>
      <c r="R49" t="e">
        <f>VLOOKUP(C49,'EUROSTAT-Code'!$G$3:$H$532,2,0)</f>
        <v>#N/A</v>
      </c>
      <c r="S49" t="e">
        <f t="shared" si="2"/>
        <v>#N/A</v>
      </c>
    </row>
    <row r="50" spans="1:19" x14ac:dyDescent="0.35">
      <c r="A50" t="str">
        <f>IF(OR(ISBLANK(VLOOKUP(B50,'EUROSTAT-Code'!$A$3:$D$698,4,0)),ISNA(VLOOKUP(B50,'EUROSTAT-Code'!$A$3:$D$698,4,0))),"",VLOOKUP(B50,'EUROSTAT-Code'!$A$3:$D$698,4,0))</f>
        <v/>
      </c>
      <c r="B50" s="6" t="s">
        <v>83</v>
      </c>
      <c r="C50" s="6" t="s">
        <v>84</v>
      </c>
      <c r="D50" s="133">
        <v>155</v>
      </c>
      <c r="E50" s="138">
        <v>45</v>
      </c>
      <c r="F50" s="138"/>
      <c r="G50" s="134" t="s">
        <v>1967</v>
      </c>
      <c r="H50" s="134">
        <v>20</v>
      </c>
      <c r="I50" s="134" t="s">
        <v>1967</v>
      </c>
      <c r="J50" s="134" t="s">
        <v>1967</v>
      </c>
      <c r="K50" s="134">
        <v>5</v>
      </c>
      <c r="L50" s="134">
        <v>0</v>
      </c>
      <c r="M50" s="134">
        <v>10</v>
      </c>
      <c r="N50" s="134">
        <v>0</v>
      </c>
      <c r="O50" s="134"/>
      <c r="P50" s="134"/>
      <c r="Q50" s="134">
        <v>70</v>
      </c>
      <c r="R50" t="str">
        <f>VLOOKUP(C50,'EUROSTAT-Code'!$G$3:$H$532,2,0)</f>
        <v>F99_16_01</v>
      </c>
      <c r="S50" t="str">
        <f t="shared" si="2"/>
        <v>OK</v>
      </c>
    </row>
    <row r="51" spans="1:19" x14ac:dyDescent="0.35">
      <c r="A51" t="str">
        <f>IF(OR(ISBLANK(VLOOKUP(B51,'EUROSTAT-Code'!$A$3:$D$698,4,0)),ISNA(VLOOKUP(B51,'EUROSTAT-Code'!$A$3:$D$698,4,0))),"",VLOOKUP(B51,'EUROSTAT-Code'!$A$3:$D$698,4,0))</f>
        <v/>
      </c>
      <c r="B51" s="4" t="s">
        <v>85</v>
      </c>
      <c r="C51" s="4" t="s">
        <v>86</v>
      </c>
      <c r="D51" s="131">
        <v>425</v>
      </c>
      <c r="E51" s="137">
        <v>180</v>
      </c>
      <c r="F51" s="137"/>
      <c r="G51" s="132" t="s">
        <v>1967</v>
      </c>
      <c r="H51" s="132">
        <v>150</v>
      </c>
      <c r="I51" s="132">
        <v>15</v>
      </c>
      <c r="J51" s="132" t="s">
        <v>1967</v>
      </c>
      <c r="K51" s="132">
        <v>55</v>
      </c>
      <c r="L51" s="132" t="s">
        <v>1967</v>
      </c>
      <c r="M51" s="132">
        <v>0</v>
      </c>
      <c r="N51" s="132">
        <v>0</v>
      </c>
      <c r="O51" s="132"/>
      <c r="P51" s="132"/>
      <c r="Q51" s="132">
        <v>0</v>
      </c>
      <c r="R51" t="str">
        <f>VLOOKUP(C51,'EUROSTAT-Code'!$G$3:$H$532,2,0)</f>
        <v>F99_16_03</v>
      </c>
      <c r="S51" t="str">
        <f t="shared" si="2"/>
        <v>OK</v>
      </c>
    </row>
    <row r="52" spans="1:19" x14ac:dyDescent="0.35">
      <c r="A52" t="str">
        <f>IF(OR(ISBLANK(VLOOKUP(B52,'EUROSTAT-Code'!$A$3:$D$698,4,0)),ISNA(VLOOKUP(B52,'EUROSTAT-Code'!$A$3:$D$698,4,0))),"",VLOOKUP(B52,'EUROSTAT-Code'!$A$3:$D$698,4,0))</f>
        <v/>
      </c>
      <c r="B52" s="6" t="s">
        <v>87</v>
      </c>
      <c r="C52" s="6" t="s">
        <v>2040</v>
      </c>
      <c r="D52" s="133">
        <v>15</v>
      </c>
      <c r="E52" s="138">
        <v>5</v>
      </c>
      <c r="F52" s="138"/>
      <c r="G52" s="134">
        <v>0</v>
      </c>
      <c r="H52" s="134">
        <v>0</v>
      </c>
      <c r="I52" s="134">
        <v>5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/>
      <c r="P52" s="134"/>
      <c r="Q52" s="134">
        <v>5</v>
      </c>
      <c r="R52" t="e">
        <f>VLOOKUP(C52,'EUROSTAT-Code'!$G$3:$H$532,2,0)</f>
        <v>#N/A</v>
      </c>
      <c r="S52" t="e">
        <f t="shared" si="2"/>
        <v>#N/A</v>
      </c>
    </row>
    <row r="53" spans="1:19" x14ac:dyDescent="0.35">
      <c r="A53" t="str">
        <f>IF(OR(ISBLANK(VLOOKUP(B53,'EUROSTAT-Code'!$A$3:$D$698,4,0)),ISNA(VLOOKUP(B53,'EUROSTAT-Code'!$A$3:$D$698,4,0))),"",VLOOKUP(B53,'EUROSTAT-Code'!$A$3:$D$698,4,0))</f>
        <v/>
      </c>
      <c r="B53" s="4" t="s">
        <v>88</v>
      </c>
      <c r="C53" s="4" t="s">
        <v>89</v>
      </c>
      <c r="D53" s="131">
        <v>145</v>
      </c>
      <c r="E53" s="137">
        <v>120</v>
      </c>
      <c r="F53" s="137"/>
      <c r="G53" s="132">
        <v>0</v>
      </c>
      <c r="H53" s="132" t="s">
        <v>1967</v>
      </c>
      <c r="I53" s="132" t="s">
        <v>1967</v>
      </c>
      <c r="J53" s="132">
        <v>0</v>
      </c>
      <c r="K53" s="132">
        <v>20</v>
      </c>
      <c r="L53" s="132">
        <v>0</v>
      </c>
      <c r="M53" s="132">
        <v>0</v>
      </c>
      <c r="N53" s="132">
        <v>0</v>
      </c>
      <c r="O53" s="132"/>
      <c r="P53" s="132"/>
      <c r="Q53" s="132">
        <v>0</v>
      </c>
      <c r="R53" t="str">
        <f>VLOOKUP(C53,'EUROSTAT-Code'!$G$3:$H$532,2,0)</f>
        <v>F99_16_05</v>
      </c>
      <c r="S53" t="str">
        <f t="shared" si="2"/>
        <v>OK</v>
      </c>
    </row>
    <row r="54" spans="1:19" x14ac:dyDescent="0.35">
      <c r="A54" t="str">
        <f>IF(OR(ISBLANK(VLOOKUP(B54,'EUROSTAT-Code'!$A$3:$D$698,4,0)),ISNA(VLOOKUP(B54,'EUROSTAT-Code'!$A$3:$D$698,4,0))),"",VLOOKUP(B54,'EUROSTAT-Code'!$A$3:$D$698,4,0))</f>
        <v/>
      </c>
      <c r="B54" s="6" t="s">
        <v>90</v>
      </c>
      <c r="C54" s="6" t="s">
        <v>91</v>
      </c>
      <c r="D54" s="133">
        <v>50</v>
      </c>
      <c r="E54" s="138" t="s">
        <v>1967</v>
      </c>
      <c r="F54" s="138"/>
      <c r="G54" s="134">
        <v>0</v>
      </c>
      <c r="H54" s="134">
        <v>0</v>
      </c>
      <c r="I54" s="134" t="s">
        <v>1967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/>
      <c r="P54" s="134"/>
      <c r="Q54" s="134">
        <v>45</v>
      </c>
      <c r="R54" t="str">
        <f>VLOOKUP(C54,'EUROSTAT-Code'!$G$3:$H$532,2,0)</f>
        <v>F99_16_07</v>
      </c>
      <c r="S54" t="str">
        <f t="shared" si="2"/>
        <v>OK</v>
      </c>
    </row>
    <row r="55" spans="1:19" x14ac:dyDescent="0.35">
      <c r="A55" t="str">
        <f>IF(OR(ISBLANK(VLOOKUP(B55,'EUROSTAT-Code'!$A$3:$D$698,4,0)),ISNA(VLOOKUP(B55,'EUROSTAT-Code'!$A$3:$D$698,4,0))),"",VLOOKUP(B55,'EUROSTAT-Code'!$A$3:$D$698,4,0))</f>
        <v/>
      </c>
      <c r="B55" s="4" t="s">
        <v>92</v>
      </c>
      <c r="C55" s="4" t="s">
        <v>93</v>
      </c>
      <c r="D55" s="131">
        <v>415</v>
      </c>
      <c r="E55" s="137">
        <v>0</v>
      </c>
      <c r="F55" s="137"/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405</v>
      </c>
      <c r="N55" s="132">
        <v>0</v>
      </c>
      <c r="O55" s="132"/>
      <c r="P55" s="132"/>
      <c r="Q55" s="132">
        <v>0</v>
      </c>
      <c r="R55" t="str">
        <f>VLOOKUP(C55,'EUROSTAT-Code'!$G$3:$H$532,2,0)</f>
        <v>F99_17_01</v>
      </c>
      <c r="S55" t="str">
        <f t="shared" si="2"/>
        <v>OK</v>
      </c>
    </row>
    <row r="56" spans="1:19" x14ac:dyDescent="0.35">
      <c r="A56" t="str">
        <f>IF(OR(ISBLANK(VLOOKUP(B56,'EUROSTAT-Code'!$A$3:$D$698,4,0)),ISNA(VLOOKUP(B56,'EUROSTAT-Code'!$A$3:$D$698,4,0))),"",VLOOKUP(B56,'EUROSTAT-Code'!$A$3:$D$698,4,0))</f>
        <v/>
      </c>
      <c r="B56" s="6" t="s">
        <v>94</v>
      </c>
      <c r="C56" s="6" t="s">
        <v>95</v>
      </c>
      <c r="D56" s="133">
        <v>5</v>
      </c>
      <c r="E56" s="138">
        <v>5</v>
      </c>
      <c r="F56" s="138"/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/>
      <c r="P56" s="134"/>
      <c r="Q56" s="134">
        <v>0</v>
      </c>
      <c r="R56" t="str">
        <f>VLOOKUP(C56,'EUROSTAT-Code'!$G$3:$H$532,2,0)</f>
        <v>F99_99_06</v>
      </c>
      <c r="S56" t="str">
        <f t="shared" si="2"/>
        <v>OK</v>
      </c>
    </row>
    <row r="57" spans="1:19" x14ac:dyDescent="0.35">
      <c r="A57" t="str">
        <f>IF(OR(ISBLANK(VLOOKUP(B57,'EUROSTAT-Code'!$A$3:$D$698,4,0)),ISNA(VLOOKUP(B57,'EUROSTAT-Code'!$A$3:$D$698,4,0))),"",VLOOKUP(B57,'EUROSTAT-Code'!$A$3:$D$698,4,0))</f>
        <v/>
      </c>
      <c r="B57" s="4" t="s">
        <v>288</v>
      </c>
      <c r="C57" s="4" t="s">
        <v>1527</v>
      </c>
      <c r="D57" s="131">
        <v>1505</v>
      </c>
      <c r="E57" s="137">
        <v>860</v>
      </c>
      <c r="F57" s="137"/>
      <c r="G57" s="132">
        <v>65</v>
      </c>
      <c r="H57" s="132">
        <v>75</v>
      </c>
      <c r="I57" s="132">
        <v>100</v>
      </c>
      <c r="J57" s="132" t="s">
        <v>1967</v>
      </c>
      <c r="K57" s="132">
        <v>205</v>
      </c>
      <c r="L57" s="132" t="s">
        <v>1967</v>
      </c>
      <c r="M57" s="132">
        <v>0</v>
      </c>
      <c r="N57" s="132" t="s">
        <v>1967</v>
      </c>
      <c r="O57" s="132"/>
      <c r="P57" s="132"/>
      <c r="Q57" s="132">
        <v>130</v>
      </c>
      <c r="R57" t="str">
        <f>VLOOKUP(C57,'EUROSTAT-Code'!$G$3:$H$532,2,0)</f>
        <v>F99_99_08</v>
      </c>
      <c r="S57" t="str">
        <f t="shared" si="2"/>
        <v>OK</v>
      </c>
    </row>
    <row r="58" spans="1:19" x14ac:dyDescent="0.35">
      <c r="A58" t="str">
        <f>IF(OR(ISBLANK(VLOOKUP(B58,'EUROSTAT-Code'!$A$3:$D$698,4,0)),ISNA(VLOOKUP(B58,'EUROSTAT-Code'!$A$3:$D$698,4,0))),"",VLOOKUP(B58,'EUROSTAT-Code'!$A$3:$D$698,4,0))</f>
        <v/>
      </c>
      <c r="B58" s="6" t="s">
        <v>98</v>
      </c>
      <c r="C58" s="6" t="s">
        <v>99</v>
      </c>
      <c r="D58" s="133">
        <v>2715</v>
      </c>
      <c r="E58" s="138">
        <v>1500</v>
      </c>
      <c r="F58" s="138"/>
      <c r="G58" s="134" t="s">
        <v>1967</v>
      </c>
      <c r="H58" s="134">
        <v>205</v>
      </c>
      <c r="I58" s="134">
        <v>95</v>
      </c>
      <c r="J58" s="134" t="s">
        <v>1967</v>
      </c>
      <c r="K58" s="134">
        <v>190</v>
      </c>
      <c r="L58" s="134" t="s">
        <v>1967</v>
      </c>
      <c r="M58" s="134">
        <v>0</v>
      </c>
      <c r="N58" s="134">
        <v>0</v>
      </c>
      <c r="O58" s="134"/>
      <c r="P58" s="134"/>
      <c r="Q58" s="134">
        <v>560</v>
      </c>
      <c r="R58" t="str">
        <f>VLOOKUP(C58,'EUROSTAT-Code'!$G$3:$H$532,2,0)</f>
        <v>F99_99_10</v>
      </c>
      <c r="S58" t="str">
        <f t="shared" si="2"/>
        <v>OK</v>
      </c>
    </row>
    <row r="59" spans="1:19" x14ac:dyDescent="0.35">
      <c r="A59" t="str">
        <f>IF(OR(ISBLANK(VLOOKUP(B59,'EUROSTAT-Code'!$A$3:$D$698,4,0)),ISNA(VLOOKUP(B59,'EUROSTAT-Code'!$A$3:$D$698,4,0))),"",VLOOKUP(B59,'EUROSTAT-Code'!$A$3:$D$698,4,0))</f>
        <v/>
      </c>
      <c r="B59" s="4" t="s">
        <v>100</v>
      </c>
      <c r="C59" s="4" t="s">
        <v>2041</v>
      </c>
      <c r="D59" s="131">
        <v>70</v>
      </c>
      <c r="E59" s="137">
        <v>0</v>
      </c>
      <c r="F59" s="137"/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/>
      <c r="P59" s="132"/>
      <c r="Q59" s="132">
        <v>70</v>
      </c>
      <c r="R59" s="31"/>
      <c r="S59" t="str">
        <f t="shared" si="2"/>
        <v>FALSE</v>
      </c>
    </row>
    <row r="60" spans="1:19" x14ac:dyDescent="0.35">
      <c r="A60" t="str">
        <f>IF(OR(ISBLANK(VLOOKUP(B60,'EUROSTAT-Code'!$A$3:$D$698,4,0)),ISNA(VLOOKUP(B60,'EUROSTAT-Code'!$A$3:$D$698,4,0))),"",VLOOKUP(B60,'EUROSTAT-Code'!$A$3:$D$698,4,0))</f>
        <v/>
      </c>
      <c r="B60" s="8" t="s">
        <v>101</v>
      </c>
      <c r="C60" s="8" t="s">
        <v>1528</v>
      </c>
      <c r="D60" s="135">
        <v>56865</v>
      </c>
      <c r="E60" s="139"/>
      <c r="F60" s="139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>
        <v>0</v>
      </c>
      <c r="R60" t="e">
        <f>VLOOKUP(C60,'EUROSTAT-Code'!$G$3:$H$532,2,0)</f>
        <v>#N/A</v>
      </c>
      <c r="S60" t="e">
        <f t="shared" si="2"/>
        <v>#N/A</v>
      </c>
    </row>
    <row r="61" spans="1:19" x14ac:dyDescent="0.35">
      <c r="A61" t="str">
        <f>IF(OR(ISBLANK(VLOOKUP(B61,'EUROSTAT-Code'!$A$3:$D$698,4,0)),ISNA(VLOOKUP(B61,'EUROSTAT-Code'!$A$3:$D$698,4,0))),"",VLOOKUP(B61,'EUROSTAT-Code'!$A$3:$D$698,4,0))</f>
        <v/>
      </c>
      <c r="B61" s="4" t="s">
        <v>102</v>
      </c>
      <c r="C61" s="4" t="s">
        <v>103</v>
      </c>
      <c r="D61" s="131">
        <v>20</v>
      </c>
      <c r="E61" s="137">
        <v>0</v>
      </c>
      <c r="F61" s="137"/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/>
      <c r="P61" s="132"/>
      <c r="Q61" s="132">
        <v>0</v>
      </c>
      <c r="R61" t="str">
        <f>VLOOKUP(C61,'EUROSTAT-Code'!$G$3:$H$532,2,0)</f>
        <v>H01_01_01</v>
      </c>
      <c r="S61" t="str">
        <f t="shared" si="2"/>
        <v>OK</v>
      </c>
    </row>
    <row r="62" spans="1:19" x14ac:dyDescent="0.35">
      <c r="A62" t="str">
        <f>IF(OR(ISBLANK(VLOOKUP(B62,'EUROSTAT-Code'!$A$3:$D$698,4,0)),ISNA(VLOOKUP(B62,'EUROSTAT-Code'!$A$3:$D$698,4,0))),"",VLOOKUP(B62,'EUROSTAT-Code'!$A$3:$D$698,4,0))</f>
        <v/>
      </c>
      <c r="B62" s="6" t="s">
        <v>104</v>
      </c>
      <c r="C62" s="6" t="s">
        <v>105</v>
      </c>
      <c r="D62" s="133">
        <v>55</v>
      </c>
      <c r="E62" s="138">
        <v>0</v>
      </c>
      <c r="F62" s="138"/>
      <c r="G62" s="134">
        <v>0</v>
      </c>
      <c r="H62" s="134">
        <v>0</v>
      </c>
      <c r="I62" s="134" t="s">
        <v>1967</v>
      </c>
      <c r="J62" s="134">
        <v>10</v>
      </c>
      <c r="K62" s="134">
        <v>0</v>
      </c>
      <c r="L62" s="134">
        <v>0</v>
      </c>
      <c r="M62" s="134">
        <v>0</v>
      </c>
      <c r="N62" s="134">
        <v>0</v>
      </c>
      <c r="O62" s="134"/>
      <c r="P62" s="134"/>
      <c r="Q62" s="134">
        <v>0</v>
      </c>
      <c r="R62" t="str">
        <f>VLOOKUP(C62,'EUROSTAT-Code'!$G$3:$H$532,2,0)</f>
        <v>H01_01_02</v>
      </c>
      <c r="S62" t="str">
        <f t="shared" si="2"/>
        <v>OK</v>
      </c>
    </row>
    <row r="63" spans="1:19" x14ac:dyDescent="0.35">
      <c r="A63" t="str">
        <f>IF(OR(ISBLANK(VLOOKUP(B63,'EUROSTAT-Code'!$A$3:$D$698,4,0)),ISNA(VLOOKUP(B63,'EUROSTAT-Code'!$A$3:$D$698,4,0))),"",VLOOKUP(B63,'EUROSTAT-Code'!$A$3:$D$698,4,0))</f>
        <v/>
      </c>
      <c r="B63" s="4" t="s">
        <v>106</v>
      </c>
      <c r="C63" s="4" t="s">
        <v>107</v>
      </c>
      <c r="D63" s="131">
        <v>2340</v>
      </c>
      <c r="E63" s="137">
        <v>295</v>
      </c>
      <c r="F63" s="137"/>
      <c r="G63" s="132">
        <v>0</v>
      </c>
      <c r="H63" s="132">
        <v>100</v>
      </c>
      <c r="I63" s="132">
        <v>1200</v>
      </c>
      <c r="J63" s="132">
        <v>435</v>
      </c>
      <c r="K63" s="132">
        <v>155</v>
      </c>
      <c r="L63" s="132" t="s">
        <v>1967</v>
      </c>
      <c r="M63" s="132">
        <v>0</v>
      </c>
      <c r="N63" s="132">
        <v>0</v>
      </c>
      <c r="O63" s="132"/>
      <c r="P63" s="132"/>
      <c r="Q63" s="132">
        <v>0</v>
      </c>
      <c r="R63" t="str">
        <f>VLOOKUP(C63,'EUROSTAT-Code'!$G$3:$H$532,2,0)</f>
        <v>H01_01_03</v>
      </c>
      <c r="S63" t="str">
        <f t="shared" si="2"/>
        <v>OK</v>
      </c>
    </row>
    <row r="64" spans="1:19" x14ac:dyDescent="0.35">
      <c r="A64" t="str">
        <f>IF(OR(ISBLANK(VLOOKUP(B64,'EUROSTAT-Code'!$A$3:$D$698,4,0)),ISNA(VLOOKUP(B64,'EUROSTAT-Code'!$A$3:$D$698,4,0))),"",VLOOKUP(B64,'EUROSTAT-Code'!$A$3:$D$698,4,0))</f>
        <v/>
      </c>
      <c r="B64" s="6" t="s">
        <v>108</v>
      </c>
      <c r="C64" s="6" t="s">
        <v>109</v>
      </c>
      <c r="D64" s="133">
        <v>3130</v>
      </c>
      <c r="E64" s="138">
        <v>245</v>
      </c>
      <c r="F64" s="138"/>
      <c r="G64" s="134">
        <v>0</v>
      </c>
      <c r="H64" s="134" t="s">
        <v>1967</v>
      </c>
      <c r="I64" s="134">
        <v>245</v>
      </c>
      <c r="J64" s="134">
        <v>165</v>
      </c>
      <c r="K64" s="134">
        <v>155</v>
      </c>
      <c r="L64" s="134">
        <v>0</v>
      </c>
      <c r="M64" s="134">
        <v>0</v>
      </c>
      <c r="N64" s="134" t="s">
        <v>1967</v>
      </c>
      <c r="O64" s="134"/>
      <c r="P64" s="134"/>
      <c r="Q64" s="134" t="s">
        <v>1967</v>
      </c>
      <c r="R64" t="str">
        <f>VLOOKUP(C64,'EUROSTAT-Code'!$G$3:$H$532,2,0)</f>
        <v>H01_01_04</v>
      </c>
      <c r="S64" t="str">
        <f t="shared" si="2"/>
        <v>OK</v>
      </c>
    </row>
    <row r="65" spans="1:19" x14ac:dyDescent="0.35">
      <c r="A65" t="str">
        <f>IF(OR(ISBLANK(VLOOKUP(B65,'EUROSTAT-Code'!$A$3:$D$698,4,0)),ISNA(VLOOKUP(B65,'EUROSTAT-Code'!$A$3:$D$698,4,0))),"",VLOOKUP(B65,'EUROSTAT-Code'!$A$3:$D$698,4,0))</f>
        <v/>
      </c>
      <c r="B65" s="4" t="s">
        <v>110</v>
      </c>
      <c r="C65" s="4" t="s">
        <v>111</v>
      </c>
      <c r="D65" s="131">
        <v>55</v>
      </c>
      <c r="E65" s="137">
        <v>5</v>
      </c>
      <c r="F65" s="137"/>
      <c r="G65" s="132">
        <v>0</v>
      </c>
      <c r="H65" s="132">
        <v>0</v>
      </c>
      <c r="I65" s="132">
        <v>5</v>
      </c>
      <c r="J65" s="132">
        <v>0</v>
      </c>
      <c r="K65" s="132">
        <v>0</v>
      </c>
      <c r="L65" s="132">
        <v>0</v>
      </c>
      <c r="M65" s="132">
        <v>0</v>
      </c>
      <c r="N65" s="132">
        <v>0</v>
      </c>
      <c r="O65" s="132"/>
      <c r="P65" s="132"/>
      <c r="Q65" s="132">
        <v>0</v>
      </c>
      <c r="R65" t="str">
        <f>VLOOKUP(C65,'EUROSTAT-Code'!$G$3:$H$532,2,0)</f>
        <v>H01_01_05</v>
      </c>
      <c r="S65" t="str">
        <f t="shared" si="2"/>
        <v>OK</v>
      </c>
    </row>
    <row r="66" spans="1:19" x14ac:dyDescent="0.35">
      <c r="A66" t="str">
        <f>IF(OR(ISBLANK(VLOOKUP(B66,'EUROSTAT-Code'!$A$3:$D$698,4,0)),ISNA(VLOOKUP(B66,'EUROSTAT-Code'!$A$3:$D$698,4,0))),"",VLOOKUP(B66,'EUROSTAT-Code'!$A$3:$D$698,4,0))</f>
        <v/>
      </c>
      <c r="B66" s="6" t="s">
        <v>112</v>
      </c>
      <c r="C66" s="6" t="s">
        <v>113</v>
      </c>
      <c r="D66" s="133">
        <v>420</v>
      </c>
      <c r="E66" s="138">
        <v>90</v>
      </c>
      <c r="F66" s="138"/>
      <c r="G66" s="134">
        <v>0</v>
      </c>
      <c r="H66" s="134">
        <v>0</v>
      </c>
      <c r="I66" s="134">
        <v>200</v>
      </c>
      <c r="J66" s="134">
        <v>85</v>
      </c>
      <c r="K66" s="134">
        <v>10</v>
      </c>
      <c r="L66" s="134">
        <v>0</v>
      </c>
      <c r="M66" s="134">
        <v>0</v>
      </c>
      <c r="N66" s="134">
        <v>0</v>
      </c>
      <c r="O66" s="134"/>
      <c r="P66" s="134"/>
      <c r="Q66" s="134">
        <v>0</v>
      </c>
      <c r="R66" t="str">
        <f>VLOOKUP(C66,'EUROSTAT-Code'!$G$3:$H$532,2,0)</f>
        <v>H01_01_07</v>
      </c>
      <c r="S66" t="str">
        <f t="shared" si="2"/>
        <v>OK</v>
      </c>
    </row>
    <row r="67" spans="1:19" x14ac:dyDescent="0.35">
      <c r="A67" t="str">
        <f>IF(OR(ISBLANK(VLOOKUP(B67,'EUROSTAT-Code'!$A$3:$D$698,4,0)),ISNA(VLOOKUP(B67,'EUROSTAT-Code'!$A$3:$D$698,4,0))),"",VLOOKUP(B67,'EUROSTAT-Code'!$A$3:$D$698,4,0))</f>
        <v/>
      </c>
      <c r="B67" s="4" t="s">
        <v>114</v>
      </c>
      <c r="C67" s="4" t="s">
        <v>115</v>
      </c>
      <c r="D67" s="131">
        <v>4775</v>
      </c>
      <c r="E67" s="137" t="s">
        <v>1967</v>
      </c>
      <c r="F67" s="137"/>
      <c r="G67" s="132">
        <v>0</v>
      </c>
      <c r="H67" s="132" t="s">
        <v>1967</v>
      </c>
      <c r="I67" s="132">
        <v>0</v>
      </c>
      <c r="J67" s="132" t="s">
        <v>1967</v>
      </c>
      <c r="K67" s="132" t="s">
        <v>1967</v>
      </c>
      <c r="L67" s="132">
        <v>0</v>
      </c>
      <c r="M67" s="132">
        <v>0</v>
      </c>
      <c r="N67" s="132">
        <v>4700</v>
      </c>
      <c r="O67" s="132"/>
      <c r="P67" s="132"/>
      <c r="Q67" s="132">
        <v>0</v>
      </c>
      <c r="R67" t="str">
        <f>VLOOKUP(C67,'EUROSTAT-Code'!$G$3:$H$532,2,0)</f>
        <v>H02_02_01</v>
      </c>
      <c r="S67" t="str">
        <f t="shared" si="2"/>
        <v>OK</v>
      </c>
    </row>
    <row r="68" spans="1:19" x14ac:dyDescent="0.35">
      <c r="A68" t="str">
        <f>IF(OR(ISBLANK(VLOOKUP(B68,'EUROSTAT-Code'!$A$3:$D$698,4,0)),ISNA(VLOOKUP(B68,'EUROSTAT-Code'!$A$3:$D$698,4,0))),"",VLOOKUP(B68,'EUROSTAT-Code'!$A$3:$D$698,4,0))</f>
        <v/>
      </c>
      <c r="B68" s="6" t="s">
        <v>116</v>
      </c>
      <c r="C68" s="6" t="s">
        <v>117</v>
      </c>
      <c r="D68" s="133">
        <v>95</v>
      </c>
      <c r="E68" s="138">
        <v>0</v>
      </c>
      <c r="F68" s="138"/>
      <c r="G68" s="134">
        <v>0</v>
      </c>
      <c r="H68" s="134">
        <v>0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/>
      <c r="P68" s="134"/>
      <c r="Q68" s="134">
        <v>0</v>
      </c>
      <c r="R68" t="str">
        <f>VLOOKUP(C68,'EUROSTAT-Code'!$G$3:$H$532,2,0)</f>
        <v>H02_03_01</v>
      </c>
      <c r="S68" t="str">
        <f t="shared" si="2"/>
        <v>OK</v>
      </c>
    </row>
    <row r="69" spans="1:19" x14ac:dyDescent="0.35">
      <c r="A69" t="str">
        <f>IF(OR(ISBLANK(VLOOKUP(B69,'EUROSTAT-Code'!$A$3:$D$698,4,0)),ISNA(VLOOKUP(B69,'EUROSTAT-Code'!$A$3:$D$698,4,0))),"",VLOOKUP(B69,'EUROSTAT-Code'!$A$3:$D$698,4,0))</f>
        <v>x</v>
      </c>
      <c r="B69" s="4" t="s">
        <v>118</v>
      </c>
      <c r="C69" s="4" t="s">
        <v>119</v>
      </c>
      <c r="D69" s="131">
        <v>330</v>
      </c>
      <c r="E69" s="137">
        <v>0</v>
      </c>
      <c r="F69" s="137"/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330</v>
      </c>
      <c r="N69" s="132">
        <v>0</v>
      </c>
      <c r="O69" s="132"/>
      <c r="P69" s="132"/>
      <c r="Q69" s="132">
        <v>0</v>
      </c>
      <c r="R69" t="str">
        <f>VLOOKUP(C69,'EUROSTAT-Code'!$G$3:$H$532,2,0)</f>
        <v>H02_03_02</v>
      </c>
      <c r="S69" t="str">
        <f t="shared" si="2"/>
        <v>OK</v>
      </c>
    </row>
    <row r="70" spans="1:19" x14ac:dyDescent="0.35">
      <c r="A70" t="str">
        <f>IF(OR(ISBLANK(VLOOKUP(B70,'EUROSTAT-Code'!$A$3:$D$698,4,0)),ISNA(VLOOKUP(B70,'EUROSTAT-Code'!$A$3:$D$698,4,0))),"",VLOOKUP(B70,'EUROSTAT-Code'!$A$3:$D$698,4,0))</f>
        <v/>
      </c>
      <c r="B70" s="6" t="s">
        <v>331</v>
      </c>
      <c r="C70" s="6" t="s">
        <v>332</v>
      </c>
      <c r="D70" s="133">
        <v>10</v>
      </c>
      <c r="E70" s="138">
        <v>0</v>
      </c>
      <c r="F70" s="138"/>
      <c r="G70" s="134">
        <v>10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4"/>
      <c r="P70" s="134"/>
      <c r="Q70" s="134">
        <v>0</v>
      </c>
      <c r="R70" t="str">
        <f>VLOOKUP(C70,'EUROSTAT-Code'!$G$3:$H$532,2,0)</f>
        <v>H03_01_01</v>
      </c>
      <c r="S70" t="str">
        <f t="shared" si="2"/>
        <v>OK</v>
      </c>
    </row>
    <row r="71" spans="1:19" x14ac:dyDescent="0.35">
      <c r="A71" t="str">
        <f>IF(OR(ISBLANK(VLOOKUP(B71,'EUROSTAT-Code'!$A$3:$D$698,4,0)),ISNA(VLOOKUP(B71,'EUROSTAT-Code'!$A$3:$D$698,4,0))),"",VLOOKUP(B71,'EUROSTAT-Code'!$A$3:$D$698,4,0))</f>
        <v>x</v>
      </c>
      <c r="B71" s="4" t="s">
        <v>120</v>
      </c>
      <c r="C71" s="4" t="s">
        <v>121</v>
      </c>
      <c r="D71" s="131">
        <v>840</v>
      </c>
      <c r="E71" s="137" t="s">
        <v>1967</v>
      </c>
      <c r="F71" s="137"/>
      <c r="G71" s="132" t="s">
        <v>1967</v>
      </c>
      <c r="H71" s="132">
        <v>0</v>
      </c>
      <c r="I71" s="132">
        <v>0</v>
      </c>
      <c r="J71" s="132">
        <v>0</v>
      </c>
      <c r="K71" s="132" t="s">
        <v>1967</v>
      </c>
      <c r="L71" s="132">
        <v>220</v>
      </c>
      <c r="M71" s="132">
        <v>0</v>
      </c>
      <c r="N71" s="132">
        <v>540</v>
      </c>
      <c r="O71" s="132"/>
      <c r="P71" s="132"/>
      <c r="Q71" s="132">
        <v>0</v>
      </c>
      <c r="R71" t="str">
        <f>VLOOKUP(C71,'EUROSTAT-Code'!$G$3:$H$532,2,0)</f>
        <v>H03_01_02</v>
      </c>
      <c r="S71" t="str">
        <f t="shared" ref="S71:S102" si="3">IF(B71=R71,"OK","FALSE")</f>
        <v>OK</v>
      </c>
    </row>
    <row r="72" spans="1:19" x14ac:dyDescent="0.35">
      <c r="A72" t="str">
        <f>IF(OR(ISBLANK(VLOOKUP(B72,'EUROSTAT-Code'!$A$3:$D$698,4,0)),ISNA(VLOOKUP(B72,'EUROSTAT-Code'!$A$3:$D$698,4,0))),"",VLOOKUP(B72,'EUROSTAT-Code'!$A$3:$D$698,4,0))</f>
        <v/>
      </c>
      <c r="B72" s="6" t="s">
        <v>123</v>
      </c>
      <c r="C72" s="6" t="s">
        <v>124</v>
      </c>
      <c r="D72" s="133">
        <v>740</v>
      </c>
      <c r="E72" s="138">
        <v>0</v>
      </c>
      <c r="F72" s="138"/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740</v>
      </c>
      <c r="M72" s="134">
        <v>0</v>
      </c>
      <c r="N72" s="134">
        <v>0</v>
      </c>
      <c r="O72" s="134"/>
      <c r="P72" s="134"/>
      <c r="Q72" s="134">
        <v>0</v>
      </c>
      <c r="R72" t="str">
        <f>VLOOKUP(C72,'EUROSTAT-Code'!$G$3:$H$532,2,0)</f>
        <v>H03_01_04</v>
      </c>
      <c r="S72" t="str">
        <f t="shared" si="3"/>
        <v>OK</v>
      </c>
    </row>
    <row r="73" spans="1:19" x14ac:dyDescent="0.35">
      <c r="A73" t="str">
        <f>IF(OR(ISBLANK(VLOOKUP(B73,'EUROSTAT-Code'!$A$3:$D$698,4,0)),ISNA(VLOOKUP(B73,'EUROSTAT-Code'!$A$3:$D$698,4,0))),"",VLOOKUP(B73,'EUROSTAT-Code'!$A$3:$D$698,4,0))</f>
        <v/>
      </c>
      <c r="B73" s="4" t="s">
        <v>125</v>
      </c>
      <c r="C73" s="4" t="s">
        <v>126</v>
      </c>
      <c r="D73" s="131">
        <v>335</v>
      </c>
      <c r="E73" s="137">
        <v>0</v>
      </c>
      <c r="F73" s="137"/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0</v>
      </c>
      <c r="N73" s="132">
        <v>300</v>
      </c>
      <c r="O73" s="132"/>
      <c r="P73" s="132"/>
      <c r="Q73" s="132">
        <v>0</v>
      </c>
      <c r="R73" t="e">
        <f>VLOOKUP(C73,'EUROSTAT-Code'!$G$3:$H$532,2,0)</f>
        <v>#N/A</v>
      </c>
      <c r="S73" t="e">
        <f t="shared" si="3"/>
        <v>#N/A</v>
      </c>
    </row>
    <row r="74" spans="1:19" x14ac:dyDescent="0.35">
      <c r="A74" t="str">
        <f>IF(OR(ISBLANK(VLOOKUP(B74,'EUROSTAT-Code'!$A$3:$D$698,4,0)),ISNA(VLOOKUP(B74,'EUROSTAT-Code'!$A$3:$D$698,4,0))),"",VLOOKUP(B74,'EUROSTAT-Code'!$A$3:$D$698,4,0))</f>
        <v/>
      </c>
      <c r="B74" s="6" t="s">
        <v>129</v>
      </c>
      <c r="C74" s="6" t="s">
        <v>130</v>
      </c>
      <c r="D74" s="133">
        <v>115</v>
      </c>
      <c r="E74" s="138">
        <v>90</v>
      </c>
      <c r="F74" s="138"/>
      <c r="G74" s="134" t="s">
        <v>1967</v>
      </c>
      <c r="H74" s="134">
        <v>0</v>
      </c>
      <c r="I74" s="134" t="s">
        <v>1967</v>
      </c>
      <c r="J74" s="134" t="s">
        <v>1967</v>
      </c>
      <c r="K74" s="134">
        <v>15</v>
      </c>
      <c r="L74" s="134">
        <v>0</v>
      </c>
      <c r="M74" s="134">
        <v>0</v>
      </c>
      <c r="N74" s="134" t="s">
        <v>1967</v>
      </c>
      <c r="O74" s="134"/>
      <c r="P74" s="134"/>
      <c r="Q74" s="134">
        <v>0</v>
      </c>
      <c r="R74" t="str">
        <f>VLOOKUP(C74,'EUROSTAT-Code'!$G$3:$H$532,2,0)</f>
        <v>H03_01_08</v>
      </c>
      <c r="S74" t="str">
        <f t="shared" si="3"/>
        <v>OK</v>
      </c>
    </row>
    <row r="75" spans="1:19" x14ac:dyDescent="0.35">
      <c r="A75" t="str">
        <f>IF(OR(ISBLANK(VLOOKUP(B75,'EUROSTAT-Code'!$A$3:$D$698,4,0)),ISNA(VLOOKUP(B75,'EUROSTAT-Code'!$A$3:$D$698,4,0))),"",VLOOKUP(B75,'EUROSTAT-Code'!$A$3:$D$698,4,0))</f>
        <v>x</v>
      </c>
      <c r="B75" s="4" t="s">
        <v>131</v>
      </c>
      <c r="C75" s="4" t="s">
        <v>132</v>
      </c>
      <c r="D75" s="131">
        <v>695</v>
      </c>
      <c r="E75" s="137">
        <v>375</v>
      </c>
      <c r="F75" s="137"/>
      <c r="G75" s="132" t="s">
        <v>1967</v>
      </c>
      <c r="H75" s="132">
        <v>150</v>
      </c>
      <c r="I75" s="132" t="s">
        <v>1967</v>
      </c>
      <c r="J75" s="132">
        <v>0</v>
      </c>
      <c r="K75" s="132">
        <v>140</v>
      </c>
      <c r="L75" s="132">
        <v>0</v>
      </c>
      <c r="M75" s="132">
        <v>0</v>
      </c>
      <c r="N75" s="132" t="s">
        <v>1967</v>
      </c>
      <c r="O75" s="132"/>
      <c r="P75" s="132"/>
      <c r="Q75" s="132">
        <v>0</v>
      </c>
      <c r="R75" t="str">
        <f>VLOOKUP(C75,'EUROSTAT-Code'!$G$3:$H$532,2,0)</f>
        <v>H03_02_01</v>
      </c>
      <c r="S75" t="str">
        <f t="shared" si="3"/>
        <v>OK</v>
      </c>
    </row>
    <row r="76" spans="1:19" x14ac:dyDescent="0.35">
      <c r="A76" t="str">
        <f>IF(OR(ISBLANK(VLOOKUP(B76,'EUROSTAT-Code'!$A$3:$D$698,4,0)),ISNA(VLOOKUP(B76,'EUROSTAT-Code'!$A$3:$D$698,4,0))),"",VLOOKUP(B76,'EUROSTAT-Code'!$A$3:$D$698,4,0))</f>
        <v/>
      </c>
      <c r="B76" s="6" t="s">
        <v>133</v>
      </c>
      <c r="C76" s="6" t="s">
        <v>134</v>
      </c>
      <c r="D76" s="133">
        <v>85</v>
      </c>
      <c r="E76" s="138">
        <v>50</v>
      </c>
      <c r="F76" s="138"/>
      <c r="G76" s="134" t="s">
        <v>1967</v>
      </c>
      <c r="H76" s="134">
        <v>10</v>
      </c>
      <c r="I76" s="134" t="s">
        <v>1967</v>
      </c>
      <c r="J76" s="134" t="s">
        <v>1967</v>
      </c>
      <c r="K76" s="134">
        <v>10</v>
      </c>
      <c r="L76" s="134" t="s">
        <v>1967</v>
      </c>
      <c r="M76" s="134">
        <v>0</v>
      </c>
      <c r="N76" s="134" t="s">
        <v>1967</v>
      </c>
      <c r="O76" s="134"/>
      <c r="P76" s="134"/>
      <c r="Q76" s="134">
        <v>0</v>
      </c>
      <c r="R76" t="str">
        <f>VLOOKUP(C76,'EUROSTAT-Code'!$G$3:$H$532,2,0)</f>
        <v>H03_02_02</v>
      </c>
      <c r="S76" t="str">
        <f t="shared" si="3"/>
        <v>OK</v>
      </c>
    </row>
    <row r="77" spans="1:19" x14ac:dyDescent="0.35">
      <c r="A77" t="str">
        <f>IF(OR(ISBLANK(VLOOKUP(B77,'EUROSTAT-Code'!$A$3:$D$698,4,0)),ISNA(VLOOKUP(B77,'EUROSTAT-Code'!$A$3:$D$698,4,0))),"",VLOOKUP(B77,'EUROSTAT-Code'!$A$3:$D$698,4,0))</f>
        <v>x</v>
      </c>
      <c r="B77" s="4" t="s">
        <v>135</v>
      </c>
      <c r="C77" s="4" t="s">
        <v>136</v>
      </c>
      <c r="D77" s="131">
        <v>1205</v>
      </c>
      <c r="E77" s="137">
        <v>120</v>
      </c>
      <c r="F77" s="137"/>
      <c r="G77" s="132" t="s">
        <v>1967</v>
      </c>
      <c r="H77" s="132">
        <v>95</v>
      </c>
      <c r="I77" s="132">
        <v>0</v>
      </c>
      <c r="J77" s="132" t="s">
        <v>1967</v>
      </c>
      <c r="K77" s="132">
        <v>35</v>
      </c>
      <c r="L77" s="132">
        <v>0</v>
      </c>
      <c r="M77" s="132">
        <v>230</v>
      </c>
      <c r="N77" s="132">
        <v>700</v>
      </c>
      <c r="O77" s="132"/>
      <c r="P77" s="132"/>
      <c r="Q77" s="132">
        <v>0</v>
      </c>
      <c r="R77" t="str">
        <f>VLOOKUP(C77,'EUROSTAT-Code'!$G$3:$H$532,2,0)</f>
        <v>H03_02_03</v>
      </c>
      <c r="S77" t="str">
        <f t="shared" si="3"/>
        <v>OK</v>
      </c>
    </row>
    <row r="78" spans="1:19" x14ac:dyDescent="0.35">
      <c r="A78" t="str">
        <f>IF(OR(ISBLANK(VLOOKUP(B78,'EUROSTAT-Code'!$A$3:$D$698,4,0)),ISNA(VLOOKUP(B78,'EUROSTAT-Code'!$A$3:$D$698,4,0))),"",VLOOKUP(B78,'EUROSTAT-Code'!$A$3:$D$698,4,0))</f>
        <v>x</v>
      </c>
      <c r="B78" s="6" t="s">
        <v>137</v>
      </c>
      <c r="C78" s="6" t="s">
        <v>2043</v>
      </c>
      <c r="D78" s="133">
        <v>3590</v>
      </c>
      <c r="E78" s="138">
        <v>0</v>
      </c>
      <c r="F78" s="138"/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3550</v>
      </c>
      <c r="M78" s="134">
        <v>0</v>
      </c>
      <c r="N78" s="134">
        <v>0</v>
      </c>
      <c r="O78" s="134"/>
      <c r="P78" s="134"/>
      <c r="Q78" s="134">
        <v>0</v>
      </c>
      <c r="R78" t="e">
        <f>VLOOKUP(C78,'EUROSTAT-Code'!$G$3:$H$532,2,0)</f>
        <v>#N/A</v>
      </c>
      <c r="S78" t="e">
        <f t="shared" si="3"/>
        <v>#N/A</v>
      </c>
    </row>
    <row r="79" spans="1:19" x14ac:dyDescent="0.35">
      <c r="A79" t="str">
        <f>IF(OR(ISBLANK(VLOOKUP(B79,'EUROSTAT-Code'!$A$3:$D$698,4,0)),ISNA(VLOOKUP(B79,'EUROSTAT-Code'!$A$3:$D$698,4,0))),"",VLOOKUP(B79,'EUROSTAT-Code'!$A$3:$D$698,4,0))</f>
        <v/>
      </c>
      <c r="B79" s="4" t="s">
        <v>311</v>
      </c>
      <c r="C79" s="4" t="s">
        <v>1529</v>
      </c>
      <c r="D79" s="131">
        <v>0</v>
      </c>
      <c r="E79" s="137">
        <v>0</v>
      </c>
      <c r="F79" s="137"/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0</v>
      </c>
      <c r="O79" s="132"/>
      <c r="P79" s="132"/>
      <c r="Q79" s="132">
        <v>0</v>
      </c>
      <c r="R79" t="str">
        <f>VLOOKUP(C79,'EUROSTAT-Code'!$G$3:$H$532,2,0)</f>
        <v>H03_02_05</v>
      </c>
      <c r="S79" t="str">
        <f t="shared" si="3"/>
        <v>OK</v>
      </c>
    </row>
    <row r="80" spans="1:19" x14ac:dyDescent="0.35">
      <c r="A80" t="str">
        <f>IF(OR(ISBLANK(VLOOKUP(B80,'EUROSTAT-Code'!$A$3:$D$698,4,0)),ISNA(VLOOKUP(B80,'EUROSTAT-Code'!$A$3:$D$698,4,0))),"",VLOOKUP(B80,'EUROSTAT-Code'!$A$3:$D$698,4,0))</f>
        <v>x</v>
      </c>
      <c r="B80" s="6" t="s">
        <v>138</v>
      </c>
      <c r="C80" s="6" t="s">
        <v>139</v>
      </c>
      <c r="D80" s="133">
        <v>2030</v>
      </c>
      <c r="E80" s="138">
        <v>0</v>
      </c>
      <c r="F80" s="138"/>
      <c r="G80" s="134">
        <v>0</v>
      </c>
      <c r="H80" s="134" t="s">
        <v>1967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34">
        <v>2015</v>
      </c>
      <c r="O80" s="134"/>
      <c r="P80" s="134"/>
      <c r="Q80" s="134">
        <v>0</v>
      </c>
      <c r="R80" t="str">
        <f>VLOOKUP(C80,'EUROSTAT-Code'!$G$3:$H$532,2,0)</f>
        <v>H03_03_04</v>
      </c>
      <c r="S80" t="str">
        <f t="shared" si="3"/>
        <v>OK</v>
      </c>
    </row>
    <row r="81" spans="1:19" x14ac:dyDescent="0.35">
      <c r="A81" t="str">
        <f>IF(OR(ISBLANK(VLOOKUP(B81,'EUROSTAT-Code'!$A$3:$D$698,4,0)),ISNA(VLOOKUP(B81,'EUROSTAT-Code'!$A$3:$D$698,4,0))),"",VLOOKUP(B81,'EUROSTAT-Code'!$A$3:$D$698,4,0))</f>
        <v/>
      </c>
      <c r="B81" s="4" t="s">
        <v>140</v>
      </c>
      <c r="C81" s="4" t="s">
        <v>141</v>
      </c>
      <c r="D81" s="131">
        <v>15</v>
      </c>
      <c r="E81" s="137">
        <v>0</v>
      </c>
      <c r="F81" s="137"/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15</v>
      </c>
      <c r="N81" s="132">
        <v>0</v>
      </c>
      <c r="O81" s="132"/>
      <c r="P81" s="132"/>
      <c r="Q81" s="132">
        <v>0</v>
      </c>
      <c r="R81" t="str">
        <f>VLOOKUP(C81,'EUROSTAT-Code'!$G$3:$H$532,2,0)</f>
        <v>H04_01_01</v>
      </c>
      <c r="S81" t="str">
        <f t="shared" si="3"/>
        <v>OK</v>
      </c>
    </row>
    <row r="82" spans="1:19" x14ac:dyDescent="0.35">
      <c r="A82" t="str">
        <f>IF(OR(ISBLANK(VLOOKUP(B82,'EUROSTAT-Code'!$A$3:$D$698,4,0)),ISNA(VLOOKUP(B82,'EUROSTAT-Code'!$A$3:$D$698,4,0))),"",VLOOKUP(B82,'EUROSTAT-Code'!$A$3:$D$698,4,0))</f>
        <v/>
      </c>
      <c r="B82" s="6" t="s">
        <v>142</v>
      </c>
      <c r="C82" s="6" t="s">
        <v>143</v>
      </c>
      <c r="D82" s="133">
        <v>0</v>
      </c>
      <c r="E82" s="138">
        <v>0</v>
      </c>
      <c r="F82" s="138"/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34">
        <v>0</v>
      </c>
      <c r="O82" s="134"/>
      <c r="P82" s="134"/>
      <c r="Q82" s="134">
        <v>0</v>
      </c>
      <c r="R82" t="str">
        <f>VLOOKUP(C82,'EUROSTAT-Code'!$G$3:$H$532,2,0)</f>
        <v>H04_01_02</v>
      </c>
      <c r="S82" t="str">
        <f t="shared" si="3"/>
        <v>OK</v>
      </c>
    </row>
    <row r="83" spans="1:19" x14ac:dyDescent="0.35">
      <c r="A83" t="str">
        <f>IF(OR(ISBLANK(VLOOKUP(B83,'EUROSTAT-Code'!$A$3:$D$698,4,0)),ISNA(VLOOKUP(B83,'EUROSTAT-Code'!$A$3:$D$698,4,0))),"",VLOOKUP(B83,'EUROSTAT-Code'!$A$3:$D$698,4,0))</f>
        <v/>
      </c>
      <c r="B83" s="4" t="s">
        <v>144</v>
      </c>
      <c r="C83" s="4" t="s">
        <v>145</v>
      </c>
      <c r="D83" s="131">
        <v>30</v>
      </c>
      <c r="E83" s="137">
        <v>0</v>
      </c>
      <c r="F83" s="137"/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/>
      <c r="P83" s="132"/>
      <c r="Q83" s="132">
        <v>0</v>
      </c>
      <c r="R83" t="str">
        <f>VLOOKUP(C83,'EUROSTAT-Code'!$G$3:$H$532,2,0)</f>
        <v>H04_01_03</v>
      </c>
      <c r="S83" t="str">
        <f t="shared" si="3"/>
        <v>OK</v>
      </c>
    </row>
    <row r="84" spans="1:19" x14ac:dyDescent="0.35">
      <c r="A84" t="str">
        <f>IF(OR(ISBLANK(VLOOKUP(B84,'EUROSTAT-Code'!$A$3:$D$698,4,0)),ISNA(VLOOKUP(B84,'EUROSTAT-Code'!$A$3:$D$698,4,0))),"",VLOOKUP(B84,'EUROSTAT-Code'!$A$3:$D$698,4,0))</f>
        <v>x</v>
      </c>
      <c r="B84" s="6" t="s">
        <v>146</v>
      </c>
      <c r="C84" s="6" t="s">
        <v>147</v>
      </c>
      <c r="D84" s="133">
        <v>1500</v>
      </c>
      <c r="E84" s="138">
        <v>315</v>
      </c>
      <c r="F84" s="138"/>
      <c r="G84" s="134">
        <v>115</v>
      </c>
      <c r="H84" s="134">
        <v>430</v>
      </c>
      <c r="I84" s="134">
        <v>0</v>
      </c>
      <c r="J84" s="134">
        <v>0</v>
      </c>
      <c r="K84" s="134">
        <v>205</v>
      </c>
      <c r="L84" s="134">
        <v>0</v>
      </c>
      <c r="M84" s="134">
        <v>0</v>
      </c>
      <c r="N84" s="134">
        <v>360</v>
      </c>
      <c r="O84" s="134"/>
      <c r="P84" s="134"/>
      <c r="Q84" s="134">
        <v>0</v>
      </c>
      <c r="R84" t="str">
        <f>VLOOKUP(C84,'EUROSTAT-Code'!$G$3:$H$532,2,0)</f>
        <v>H05_01_02</v>
      </c>
      <c r="S84" t="str">
        <f t="shared" si="3"/>
        <v>OK</v>
      </c>
    </row>
    <row r="85" spans="1:19" x14ac:dyDescent="0.35">
      <c r="A85" t="str">
        <f>IF(OR(ISBLANK(VLOOKUP(B85,'EUROSTAT-Code'!$A$3:$D$698,4,0)),ISNA(VLOOKUP(B85,'EUROSTAT-Code'!$A$3:$D$698,4,0))),"",VLOOKUP(B85,'EUROSTAT-Code'!$A$3:$D$698,4,0))</f>
        <v/>
      </c>
      <c r="B85" s="4" t="s">
        <v>333</v>
      </c>
      <c r="C85" s="4" t="s">
        <v>334</v>
      </c>
      <c r="D85" s="131">
        <v>30</v>
      </c>
      <c r="E85" s="137">
        <v>0</v>
      </c>
      <c r="F85" s="137"/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30</v>
      </c>
      <c r="M85" s="132">
        <v>0</v>
      </c>
      <c r="N85" s="132">
        <v>0</v>
      </c>
      <c r="O85" s="132"/>
      <c r="P85" s="132"/>
      <c r="Q85" s="132">
        <v>0</v>
      </c>
      <c r="R85" t="e">
        <f>VLOOKUP(C85,'EUROSTAT-Code'!$G$3:$H$532,2,0)</f>
        <v>#N/A</v>
      </c>
      <c r="S85" t="e">
        <f t="shared" si="3"/>
        <v>#N/A</v>
      </c>
    </row>
    <row r="86" spans="1:19" x14ac:dyDescent="0.35">
      <c r="A86" t="str">
        <f>IF(OR(ISBLANK(VLOOKUP(B86,'EUROSTAT-Code'!$A$3:$D$698,4,0)),ISNA(VLOOKUP(B86,'EUROSTAT-Code'!$A$3:$D$698,4,0))),"",VLOOKUP(B86,'EUROSTAT-Code'!$A$3:$D$698,4,0))</f>
        <v/>
      </c>
      <c r="B86" s="6" t="s">
        <v>335</v>
      </c>
      <c r="C86" s="6" t="s">
        <v>336</v>
      </c>
      <c r="D86" s="133">
        <v>5</v>
      </c>
      <c r="E86" s="138">
        <v>0</v>
      </c>
      <c r="F86" s="138"/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34">
        <v>0</v>
      </c>
      <c r="O86" s="134"/>
      <c r="P86" s="134"/>
      <c r="Q86" s="134">
        <v>0</v>
      </c>
      <c r="R86" t="str">
        <f>VLOOKUP(C86,'EUROSTAT-Code'!$G$3:$H$532,2,0)</f>
        <v>H06_01_01</v>
      </c>
      <c r="S86" t="str">
        <f t="shared" si="3"/>
        <v>OK</v>
      </c>
    </row>
    <row r="87" spans="1:19" x14ac:dyDescent="0.35">
      <c r="A87" t="str">
        <f>IF(OR(ISBLANK(VLOOKUP(B87,'EUROSTAT-Code'!$A$3:$D$698,4,0)),ISNA(VLOOKUP(B87,'EUROSTAT-Code'!$A$3:$D$698,4,0))),"",VLOOKUP(B87,'EUROSTAT-Code'!$A$3:$D$698,4,0))</f>
        <v/>
      </c>
      <c r="B87" s="4" t="s">
        <v>352</v>
      </c>
      <c r="C87" s="4" t="s">
        <v>431</v>
      </c>
      <c r="D87" s="131">
        <v>0</v>
      </c>
      <c r="E87" s="137">
        <v>0</v>
      </c>
      <c r="F87" s="137"/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/>
      <c r="P87" s="132"/>
      <c r="Q87" s="132">
        <v>0</v>
      </c>
      <c r="R87" t="str">
        <f>VLOOKUP(C87,'EUROSTAT-Code'!$G$3:$H$532,2,0)</f>
        <v>H06_01_06</v>
      </c>
      <c r="S87" t="str">
        <f t="shared" si="3"/>
        <v>OK</v>
      </c>
    </row>
    <row r="88" spans="1:19" x14ac:dyDescent="0.35">
      <c r="A88" t="str">
        <f>IF(OR(ISBLANK(VLOOKUP(B88,'EUROSTAT-Code'!$A$3:$D$698,4,0)),ISNA(VLOOKUP(B88,'EUROSTAT-Code'!$A$3:$D$698,4,0))),"",VLOOKUP(B88,'EUROSTAT-Code'!$A$3:$D$698,4,0))</f>
        <v/>
      </c>
      <c r="B88" s="6" t="s">
        <v>148</v>
      </c>
      <c r="C88" s="6" t="s">
        <v>2044</v>
      </c>
      <c r="D88" s="133">
        <v>5</v>
      </c>
      <c r="E88" s="138">
        <v>5</v>
      </c>
      <c r="F88" s="138"/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34">
        <v>0</v>
      </c>
      <c r="O88" s="134"/>
      <c r="P88" s="134"/>
      <c r="Q88" s="134">
        <v>0</v>
      </c>
      <c r="R88" t="e">
        <f>VLOOKUP(C88,'EUROSTAT-Code'!$G$3:$H$532,2,0)</f>
        <v>#N/A</v>
      </c>
      <c r="S88" t="e">
        <f t="shared" si="3"/>
        <v>#N/A</v>
      </c>
    </row>
    <row r="89" spans="1:19" x14ac:dyDescent="0.35">
      <c r="A89" t="str">
        <f>IF(OR(ISBLANK(VLOOKUP(B89,'EUROSTAT-Code'!$A$3:$D$698,4,0)),ISNA(VLOOKUP(B89,'EUROSTAT-Code'!$A$3:$D$698,4,0))),"",VLOOKUP(B89,'EUROSTAT-Code'!$A$3:$D$698,4,0))</f>
        <v/>
      </c>
      <c r="B89" s="4" t="s">
        <v>149</v>
      </c>
      <c r="C89" s="4" t="s">
        <v>150</v>
      </c>
      <c r="D89" s="131">
        <v>80</v>
      </c>
      <c r="E89" s="137" t="s">
        <v>1967</v>
      </c>
      <c r="F89" s="137"/>
      <c r="G89" s="132">
        <v>0</v>
      </c>
      <c r="H89" s="132">
        <v>0</v>
      </c>
      <c r="I89" s="132">
        <v>0</v>
      </c>
      <c r="J89" s="132">
        <v>0</v>
      </c>
      <c r="K89" s="132" t="s">
        <v>1967</v>
      </c>
      <c r="L89" s="132">
        <v>0</v>
      </c>
      <c r="M89" s="132">
        <v>0</v>
      </c>
      <c r="N89" s="132">
        <v>75</v>
      </c>
      <c r="O89" s="132"/>
      <c r="P89" s="132"/>
      <c r="Q89" s="132">
        <v>0</v>
      </c>
      <c r="R89" t="str">
        <f>VLOOKUP(C89,'EUROSTAT-Code'!$G$3:$H$532,2,0)</f>
        <v>H06_01_08</v>
      </c>
      <c r="S89" t="str">
        <f t="shared" si="3"/>
        <v>OK</v>
      </c>
    </row>
    <row r="90" spans="1:19" x14ac:dyDescent="0.35">
      <c r="A90" t="str">
        <f>IF(OR(ISBLANK(VLOOKUP(B90,'EUROSTAT-Code'!$A$3:$D$698,4,0)),ISNA(VLOOKUP(B90,'EUROSTAT-Code'!$A$3:$D$698,4,0))),"",VLOOKUP(B90,'EUROSTAT-Code'!$A$3:$D$698,4,0))</f>
        <v/>
      </c>
      <c r="B90" s="6" t="s">
        <v>151</v>
      </c>
      <c r="C90" s="6" t="s">
        <v>1530</v>
      </c>
      <c r="D90" s="133">
        <v>60</v>
      </c>
      <c r="E90" s="138">
        <v>35</v>
      </c>
      <c r="F90" s="138"/>
      <c r="G90" s="134" t="s">
        <v>1967</v>
      </c>
      <c r="H90" s="134" t="s">
        <v>1967</v>
      </c>
      <c r="I90" s="134" t="s">
        <v>1967</v>
      </c>
      <c r="J90" s="134">
        <v>0</v>
      </c>
      <c r="K90" s="134">
        <v>20</v>
      </c>
      <c r="L90" s="134">
        <v>0</v>
      </c>
      <c r="M90" s="134">
        <v>0</v>
      </c>
      <c r="N90" s="134" t="s">
        <v>1967</v>
      </c>
      <c r="O90" s="134"/>
      <c r="P90" s="134"/>
      <c r="Q90" s="134">
        <v>0</v>
      </c>
      <c r="R90" t="str">
        <f>VLOOKUP(C90,'EUROSTAT-Code'!$G$3:$H$532,2,0)</f>
        <v>H06_01_10</v>
      </c>
      <c r="S90" t="str">
        <f t="shared" si="3"/>
        <v>OK</v>
      </c>
    </row>
    <row r="91" spans="1:19" x14ac:dyDescent="0.35">
      <c r="A91" t="str">
        <f>IF(OR(ISBLANK(VLOOKUP(B91,'EUROSTAT-Code'!$A$3:$D$698,4,0)),ISNA(VLOOKUP(B91,'EUROSTAT-Code'!$A$3:$D$698,4,0))),"",VLOOKUP(B91,'EUROSTAT-Code'!$A$3:$D$698,4,0))</f>
        <v/>
      </c>
      <c r="B91" s="4" t="s">
        <v>153</v>
      </c>
      <c r="C91" s="4" t="s">
        <v>2045</v>
      </c>
      <c r="D91" s="131">
        <v>95</v>
      </c>
      <c r="E91" s="137">
        <v>70</v>
      </c>
      <c r="F91" s="137"/>
      <c r="G91" s="132" t="s">
        <v>1967</v>
      </c>
      <c r="H91" s="132" t="s">
        <v>1967</v>
      </c>
      <c r="I91" s="132" t="s">
        <v>1967</v>
      </c>
      <c r="J91" s="132">
        <v>0</v>
      </c>
      <c r="K91" s="132">
        <v>15</v>
      </c>
      <c r="L91" s="132">
        <v>0</v>
      </c>
      <c r="M91" s="132">
        <v>0</v>
      </c>
      <c r="N91" s="132" t="s">
        <v>1967</v>
      </c>
      <c r="O91" s="132"/>
      <c r="P91" s="132"/>
      <c r="Q91" s="132">
        <v>0</v>
      </c>
      <c r="R91" t="e">
        <f>VLOOKUP(C91,'EUROSTAT-Code'!$G$3:$H$532,2,0)</f>
        <v>#N/A</v>
      </c>
      <c r="S91" t="e">
        <f t="shared" si="3"/>
        <v>#N/A</v>
      </c>
    </row>
    <row r="92" spans="1:19" x14ac:dyDescent="0.35">
      <c r="A92" t="str">
        <f>IF(OR(ISBLANK(VLOOKUP(B92,'EUROSTAT-Code'!$A$3:$D$698,4,0)),ISNA(VLOOKUP(B92,'EUROSTAT-Code'!$A$3:$D$698,4,0))),"",VLOOKUP(B92,'EUROSTAT-Code'!$A$3:$D$698,4,0))</f>
        <v>x</v>
      </c>
      <c r="B92" s="6" t="s">
        <v>154</v>
      </c>
      <c r="C92" s="6" t="s">
        <v>2046</v>
      </c>
      <c r="D92" s="133">
        <v>40</v>
      </c>
      <c r="E92" s="138">
        <v>15</v>
      </c>
      <c r="F92" s="138"/>
      <c r="G92" s="134">
        <v>0</v>
      </c>
      <c r="H92" s="134">
        <v>5</v>
      </c>
      <c r="I92" s="134">
        <v>5</v>
      </c>
      <c r="J92" s="134">
        <v>0</v>
      </c>
      <c r="K92" s="134">
        <v>5</v>
      </c>
      <c r="L92" s="134" t="s">
        <v>1967</v>
      </c>
      <c r="M92" s="134">
        <v>0</v>
      </c>
      <c r="N92" s="134" t="s">
        <v>1967</v>
      </c>
      <c r="O92" s="134"/>
      <c r="P92" s="134"/>
      <c r="Q92" s="134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IF(OR(ISBLANK(VLOOKUP(B93,'EUROSTAT-Code'!$A$3:$D$698,4,0)),ISNA(VLOOKUP(B93,'EUROSTAT-Code'!$A$3:$D$698,4,0))),"",VLOOKUP(B93,'EUROSTAT-Code'!$A$3:$D$698,4,0))</f>
        <v>x</v>
      </c>
      <c r="B93" s="4" t="s">
        <v>155</v>
      </c>
      <c r="C93" s="4" t="s">
        <v>156</v>
      </c>
      <c r="D93" s="131">
        <v>345</v>
      </c>
      <c r="E93" s="137">
        <v>0</v>
      </c>
      <c r="F93" s="137"/>
      <c r="G93" s="132">
        <v>0</v>
      </c>
      <c r="H93" s="132">
        <v>0</v>
      </c>
      <c r="I93" s="132">
        <v>0</v>
      </c>
      <c r="J93" s="132">
        <v>0</v>
      </c>
      <c r="K93" s="132">
        <v>10</v>
      </c>
      <c r="L93" s="132">
        <v>0</v>
      </c>
      <c r="M93" s="132">
        <v>0</v>
      </c>
      <c r="N93" s="132">
        <v>260</v>
      </c>
      <c r="O93" s="132"/>
      <c r="P93" s="132"/>
      <c r="Q93" s="132">
        <v>0</v>
      </c>
      <c r="R93" t="str">
        <f>VLOOKUP(C93,'EUROSTAT-Code'!$G$3:$H$532,2,0)</f>
        <v>H06_01_13</v>
      </c>
      <c r="S93" t="str">
        <f t="shared" si="3"/>
        <v>OK</v>
      </c>
    </row>
    <row r="94" spans="1:19" x14ac:dyDescent="0.35">
      <c r="A94" t="str">
        <f>IF(OR(ISBLANK(VLOOKUP(B94,'EUROSTAT-Code'!$A$3:$D$698,4,0)),ISNA(VLOOKUP(B94,'EUROSTAT-Code'!$A$3:$D$698,4,0))),"",VLOOKUP(B94,'EUROSTAT-Code'!$A$3:$D$698,4,0))</f>
        <v>x</v>
      </c>
      <c r="B94" s="6" t="s">
        <v>312</v>
      </c>
      <c r="C94" s="6" t="s">
        <v>313</v>
      </c>
      <c r="D94" s="133">
        <v>0</v>
      </c>
      <c r="E94" s="138">
        <v>0</v>
      </c>
      <c r="F94" s="138"/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34">
        <v>0</v>
      </c>
      <c r="O94" s="134"/>
      <c r="P94" s="134"/>
      <c r="Q94" s="134">
        <v>0</v>
      </c>
      <c r="R94" t="str">
        <f>VLOOKUP(C94,'EUROSTAT-Code'!$G$3:$H$532,2,0)</f>
        <v>H06_01_15</v>
      </c>
      <c r="S94" t="str">
        <f t="shared" si="3"/>
        <v>OK</v>
      </c>
    </row>
    <row r="95" spans="1:19" x14ac:dyDescent="0.35">
      <c r="A95" t="str">
        <f>IF(OR(ISBLANK(VLOOKUP(B95,'EUROSTAT-Code'!$A$3:$D$698,4,0)),ISNA(VLOOKUP(B95,'EUROSTAT-Code'!$A$3:$D$698,4,0))),"",VLOOKUP(B95,'EUROSTAT-Code'!$A$3:$D$698,4,0))</f>
        <v/>
      </c>
      <c r="B95" s="4" t="s">
        <v>353</v>
      </c>
      <c r="C95" s="4" t="s">
        <v>435</v>
      </c>
      <c r="D95" s="131">
        <v>0</v>
      </c>
      <c r="E95" s="137">
        <v>0</v>
      </c>
      <c r="F95" s="137"/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32"/>
      <c r="P95" s="132"/>
      <c r="Q95" s="132">
        <v>0</v>
      </c>
      <c r="R95" t="str">
        <f>VLOOKUP(C95,'EUROSTAT-Code'!$G$3:$H$532,2,0)</f>
        <v>H06_01_16</v>
      </c>
      <c r="S95" t="str">
        <f t="shared" si="3"/>
        <v>OK</v>
      </c>
    </row>
    <row r="96" spans="1:19" x14ac:dyDescent="0.35">
      <c r="A96" t="str">
        <f>IF(OR(ISBLANK(VLOOKUP(B96,'EUROSTAT-Code'!$A$3:$D$698,4,0)),ISNA(VLOOKUP(B96,'EUROSTAT-Code'!$A$3:$D$698,4,0))),"",VLOOKUP(B96,'EUROSTAT-Code'!$A$3:$D$698,4,0))</f>
        <v/>
      </c>
      <c r="B96" s="6" t="s">
        <v>314</v>
      </c>
      <c r="C96" s="6" t="s">
        <v>315</v>
      </c>
      <c r="D96" s="133">
        <v>5</v>
      </c>
      <c r="E96" s="138">
        <v>0</v>
      </c>
      <c r="F96" s="138"/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/>
      <c r="P96" s="134"/>
      <c r="Q96" s="134">
        <v>0</v>
      </c>
      <c r="R96" t="str">
        <f>VLOOKUP(C96,'EUROSTAT-Code'!$G$3:$H$532,2,0)</f>
        <v>H06_01_17</v>
      </c>
      <c r="S96" t="str">
        <f t="shared" si="3"/>
        <v>OK</v>
      </c>
    </row>
    <row r="97" spans="1:19" x14ac:dyDescent="0.35">
      <c r="A97" t="str">
        <f>IF(OR(ISBLANK(VLOOKUP(B97,'EUROSTAT-Code'!$A$3:$D$698,4,0)),ISNA(VLOOKUP(B97,'EUROSTAT-Code'!$A$3:$D$698,4,0))),"",VLOOKUP(B97,'EUROSTAT-Code'!$A$3:$D$698,4,0))</f>
        <v/>
      </c>
      <c r="B97" s="4" t="s">
        <v>157</v>
      </c>
      <c r="C97" s="4" t="s">
        <v>394</v>
      </c>
      <c r="D97" s="131">
        <v>5</v>
      </c>
      <c r="E97" s="137">
        <v>0</v>
      </c>
      <c r="F97" s="137"/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/>
      <c r="P97" s="132"/>
      <c r="Q97" s="132">
        <v>0</v>
      </c>
      <c r="R97" t="e">
        <f>VLOOKUP(C97,'EUROSTAT-Code'!$G$3:$H$532,2,0)</f>
        <v>#N/A</v>
      </c>
      <c r="S97" t="e">
        <f t="shared" si="3"/>
        <v>#N/A</v>
      </c>
    </row>
    <row r="98" spans="1:19" x14ac:dyDescent="0.35">
      <c r="A98" t="str">
        <f>IF(OR(ISBLANK(VLOOKUP(B98,'EUROSTAT-Code'!$A$3:$D$698,4,0)),ISNA(VLOOKUP(B98,'EUROSTAT-Code'!$A$3:$D$698,4,0))),"",VLOOKUP(B98,'EUROSTAT-Code'!$A$3:$D$698,4,0))</f>
        <v/>
      </c>
      <c r="B98" s="6" t="s">
        <v>158</v>
      </c>
      <c r="C98" s="6" t="s">
        <v>2047</v>
      </c>
      <c r="D98" s="133">
        <v>60</v>
      </c>
      <c r="E98" s="138">
        <v>25</v>
      </c>
      <c r="F98" s="138"/>
      <c r="G98" s="134" t="s">
        <v>1967</v>
      </c>
      <c r="H98" s="134" t="s">
        <v>1967</v>
      </c>
      <c r="I98" s="134">
        <v>20</v>
      </c>
      <c r="J98" s="134" t="s">
        <v>1967</v>
      </c>
      <c r="K98" s="134">
        <v>5</v>
      </c>
      <c r="L98" s="134" t="s">
        <v>1967</v>
      </c>
      <c r="M98" s="134">
        <v>0</v>
      </c>
      <c r="N98" s="134">
        <v>0</v>
      </c>
      <c r="O98" s="134"/>
      <c r="P98" s="134"/>
      <c r="Q98" s="134">
        <v>0</v>
      </c>
      <c r="R98" t="e">
        <f>VLOOKUP(C98,'EUROSTAT-Code'!$G$3:$H$532,2,0)</f>
        <v>#N/A</v>
      </c>
      <c r="S98" t="e">
        <f t="shared" si="3"/>
        <v>#N/A</v>
      </c>
    </row>
    <row r="99" spans="1:19" x14ac:dyDescent="0.35">
      <c r="A99" t="str">
        <f>IF(OR(ISBLANK(VLOOKUP(B99,'EUROSTAT-Code'!$A$3:$D$698,4,0)),ISNA(VLOOKUP(B99,'EUROSTAT-Code'!$A$3:$D$698,4,0))),"",VLOOKUP(B99,'EUROSTAT-Code'!$A$3:$D$698,4,0))</f>
        <v/>
      </c>
      <c r="B99" s="4" t="s">
        <v>159</v>
      </c>
      <c r="C99" s="4" t="s">
        <v>160</v>
      </c>
      <c r="D99" s="131">
        <v>270</v>
      </c>
      <c r="E99" s="137">
        <v>135</v>
      </c>
      <c r="F99" s="137"/>
      <c r="G99" s="132" t="s">
        <v>1967</v>
      </c>
      <c r="H99" s="132">
        <v>70</v>
      </c>
      <c r="I99" s="132">
        <v>10</v>
      </c>
      <c r="J99" s="132" t="s">
        <v>1967</v>
      </c>
      <c r="K99" s="132">
        <v>15</v>
      </c>
      <c r="L99" s="132">
        <v>0</v>
      </c>
      <c r="M99" s="132">
        <v>0</v>
      </c>
      <c r="N99" s="132">
        <v>20</v>
      </c>
      <c r="O99" s="132"/>
      <c r="P99" s="132"/>
      <c r="Q99" s="132">
        <v>0</v>
      </c>
      <c r="R99" t="str">
        <f>VLOOKUP(C99,'EUROSTAT-Code'!$G$3:$H$532,2,0)</f>
        <v>H06_01_22</v>
      </c>
      <c r="S99" t="str">
        <f t="shared" si="3"/>
        <v>OK</v>
      </c>
    </row>
    <row r="100" spans="1:19" x14ac:dyDescent="0.35">
      <c r="A100" t="str">
        <f>IF(OR(ISBLANK(VLOOKUP(B100,'EUROSTAT-Code'!$A$3:$D$698,4,0)),ISNA(VLOOKUP(B100,'EUROSTAT-Code'!$A$3:$D$698,4,0))),"",VLOOKUP(B100,'EUROSTAT-Code'!$A$3:$D$698,4,0))</f>
        <v>x</v>
      </c>
      <c r="B100" s="6" t="s">
        <v>161</v>
      </c>
      <c r="C100" s="6" t="s">
        <v>162</v>
      </c>
      <c r="D100" s="133">
        <v>6690</v>
      </c>
      <c r="E100" s="138">
        <v>3475</v>
      </c>
      <c r="F100" s="138"/>
      <c r="G100" s="134">
        <v>170</v>
      </c>
      <c r="H100" s="134">
        <v>1895</v>
      </c>
      <c r="I100" s="134" t="s">
        <v>1967</v>
      </c>
      <c r="J100" s="134">
        <v>0</v>
      </c>
      <c r="K100" s="134">
        <v>1010</v>
      </c>
      <c r="L100" s="134">
        <v>0</v>
      </c>
      <c r="M100" s="134">
        <v>0</v>
      </c>
      <c r="N100" s="134" t="s">
        <v>1967</v>
      </c>
      <c r="O100" s="134"/>
      <c r="P100" s="134"/>
      <c r="Q100" s="134">
        <v>0</v>
      </c>
      <c r="R100" t="str">
        <f>VLOOKUP(C100,'EUROSTAT-Code'!$G$3:$H$532,2,0)</f>
        <v>H06_03_04</v>
      </c>
      <c r="S100" t="str">
        <f t="shared" si="3"/>
        <v>OK</v>
      </c>
    </row>
    <row r="101" spans="1:19" x14ac:dyDescent="0.35">
      <c r="A101" t="str">
        <f>IF(OR(ISBLANK(VLOOKUP(B101,'EUROSTAT-Code'!$A$3:$D$698,4,0)),ISNA(VLOOKUP(B101,'EUROSTAT-Code'!$A$3:$D$698,4,0))),"",VLOOKUP(B101,'EUROSTAT-Code'!$A$3:$D$698,4,0))</f>
        <v/>
      </c>
      <c r="B101" s="4" t="s">
        <v>355</v>
      </c>
      <c r="C101" s="4" t="s">
        <v>2048</v>
      </c>
      <c r="D101" s="131">
        <v>0</v>
      </c>
      <c r="E101" s="137">
        <v>0</v>
      </c>
      <c r="F101" s="137"/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/>
      <c r="P101" s="132"/>
      <c r="Q101" s="132">
        <v>0</v>
      </c>
      <c r="R101" t="e">
        <f>VLOOKUP(C101,'EUROSTAT-Code'!$G$3:$H$532,2,0)</f>
        <v>#N/A</v>
      </c>
      <c r="S101" t="e">
        <f t="shared" si="3"/>
        <v>#N/A</v>
      </c>
    </row>
    <row r="102" spans="1:19" x14ac:dyDescent="0.35">
      <c r="A102" t="str">
        <f>IF(OR(ISBLANK(VLOOKUP(B102,'EUROSTAT-Code'!$A$3:$D$698,4,0)),ISNA(VLOOKUP(B102,'EUROSTAT-Code'!$A$3:$D$698,4,0))),"",VLOOKUP(B102,'EUROSTAT-Code'!$A$3:$D$698,4,0))</f>
        <v/>
      </c>
      <c r="B102" s="6" t="s">
        <v>165</v>
      </c>
      <c r="C102" s="6" t="s">
        <v>2049</v>
      </c>
      <c r="D102" s="133">
        <v>0</v>
      </c>
      <c r="E102" s="138">
        <v>0</v>
      </c>
      <c r="F102" s="138"/>
      <c r="G102" s="134">
        <v>0</v>
      </c>
      <c r="H102" s="134">
        <v>0</v>
      </c>
      <c r="I102" s="134">
        <v>0</v>
      </c>
      <c r="J102" s="134">
        <v>0</v>
      </c>
      <c r="K102" s="134">
        <v>0</v>
      </c>
      <c r="L102" s="134">
        <v>0</v>
      </c>
      <c r="M102" s="134">
        <v>0</v>
      </c>
      <c r="N102" s="134">
        <v>0</v>
      </c>
      <c r="O102" s="134"/>
      <c r="P102" s="134"/>
      <c r="Q102" s="134">
        <v>0</v>
      </c>
      <c r="R102" t="e">
        <f>VLOOKUP(C102,'EUROSTAT-Code'!$G$3:$H$532,2,0)</f>
        <v>#N/A</v>
      </c>
      <c r="S102" t="e">
        <f t="shared" si="3"/>
        <v>#N/A</v>
      </c>
    </row>
    <row r="103" spans="1:19" x14ac:dyDescent="0.35">
      <c r="A103" t="str">
        <f>IF(OR(ISBLANK(VLOOKUP(B103,'EUROSTAT-Code'!$A$3:$D$698,4,0)),ISNA(VLOOKUP(B103,'EUROSTAT-Code'!$A$3:$D$698,4,0))),"",VLOOKUP(B103,'EUROSTAT-Code'!$A$3:$D$698,4,0))</f>
        <v/>
      </c>
      <c r="B103" s="4" t="s">
        <v>166</v>
      </c>
      <c r="C103" s="4" t="s">
        <v>2050</v>
      </c>
      <c r="D103" s="131">
        <v>90</v>
      </c>
      <c r="E103" s="137" t="s">
        <v>1967</v>
      </c>
      <c r="F103" s="137"/>
      <c r="G103" s="132">
        <v>0</v>
      </c>
      <c r="H103" s="132" t="s">
        <v>1967</v>
      </c>
      <c r="I103" s="132">
        <v>0</v>
      </c>
      <c r="J103" s="132">
        <v>0</v>
      </c>
      <c r="K103" s="132">
        <v>0</v>
      </c>
      <c r="L103" s="132">
        <v>85</v>
      </c>
      <c r="M103" s="132">
        <v>0</v>
      </c>
      <c r="N103" s="132" t="s">
        <v>1967</v>
      </c>
      <c r="O103" s="132"/>
      <c r="P103" s="132"/>
      <c r="Q103" s="132">
        <v>0</v>
      </c>
      <c r="R103" t="e">
        <f>VLOOKUP(C103,'EUROSTAT-Code'!$G$3:$H$532,2,0)</f>
        <v>#N/A</v>
      </c>
      <c r="S103" t="e">
        <f t="shared" ref="S103:S134" si="4">IF(B103=R103,"OK","FALSE")</f>
        <v>#N/A</v>
      </c>
    </row>
    <row r="104" spans="1:19" x14ac:dyDescent="0.35">
      <c r="A104" t="str">
        <f>IF(OR(ISBLANK(VLOOKUP(B104,'EUROSTAT-Code'!$A$3:$D$698,4,0)),ISNA(VLOOKUP(B104,'EUROSTAT-Code'!$A$3:$D$698,4,0))),"",VLOOKUP(B104,'EUROSTAT-Code'!$A$3:$D$698,4,0))</f>
        <v>x</v>
      </c>
      <c r="B104" s="6" t="s">
        <v>289</v>
      </c>
      <c r="C104" s="6" t="s">
        <v>290</v>
      </c>
      <c r="D104" s="133">
        <v>0</v>
      </c>
      <c r="E104" s="138">
        <v>0</v>
      </c>
      <c r="F104" s="138"/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/>
      <c r="P104" s="134"/>
      <c r="Q104" s="134">
        <v>0</v>
      </c>
      <c r="R104" t="e">
        <f>VLOOKUP(C104,'EUROSTAT-Code'!$G$3:$H$532,2,0)</f>
        <v>#N/A</v>
      </c>
      <c r="S104" t="e">
        <f t="shared" si="4"/>
        <v>#N/A</v>
      </c>
    </row>
    <row r="105" spans="1:19" x14ac:dyDescent="0.35">
      <c r="A105" t="str">
        <f>IF(OR(ISBLANK(VLOOKUP(B105,'EUROSTAT-Code'!$A$3:$D$698,4,0)),ISNA(VLOOKUP(B105,'EUROSTAT-Code'!$A$3:$D$698,4,0))),"",VLOOKUP(B105,'EUROSTAT-Code'!$A$3:$D$698,4,0))</f>
        <v/>
      </c>
      <c r="B105" s="4" t="s">
        <v>337</v>
      </c>
      <c r="C105" s="4" t="s">
        <v>338</v>
      </c>
      <c r="D105" s="131">
        <v>5</v>
      </c>
      <c r="E105" s="137">
        <v>0</v>
      </c>
      <c r="F105" s="137"/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/>
      <c r="P105" s="132"/>
      <c r="Q105" s="132">
        <v>0</v>
      </c>
      <c r="R105" t="str">
        <f>VLOOKUP(C105,'EUROSTAT-Code'!$G$3:$H$532,2,0)</f>
        <v>H99_01_07</v>
      </c>
      <c r="S105" t="str">
        <f t="shared" si="4"/>
        <v>OK</v>
      </c>
    </row>
    <row r="106" spans="1:19" x14ac:dyDescent="0.35">
      <c r="A106" t="str">
        <f>IF(OR(ISBLANK(VLOOKUP(B106,'EUROSTAT-Code'!$A$3:$D$698,4,0)),ISNA(VLOOKUP(B106,'EUROSTAT-Code'!$A$3:$D$698,4,0))),"",VLOOKUP(B106,'EUROSTAT-Code'!$A$3:$D$698,4,0))</f>
        <v/>
      </c>
      <c r="B106" s="6" t="s">
        <v>167</v>
      </c>
      <c r="C106" s="6" t="s">
        <v>168</v>
      </c>
      <c r="D106" s="133">
        <v>70</v>
      </c>
      <c r="E106" s="138" t="s">
        <v>1967</v>
      </c>
      <c r="F106" s="138"/>
      <c r="G106" s="134">
        <v>0</v>
      </c>
      <c r="H106" s="134" t="s">
        <v>1967</v>
      </c>
      <c r="I106" s="134">
        <v>0</v>
      </c>
      <c r="J106" s="134">
        <v>0</v>
      </c>
      <c r="K106" s="134" t="s">
        <v>1967</v>
      </c>
      <c r="L106" s="134">
        <v>65</v>
      </c>
      <c r="M106" s="134">
        <v>0</v>
      </c>
      <c r="N106" s="134" t="s">
        <v>1967</v>
      </c>
      <c r="O106" s="134"/>
      <c r="P106" s="134"/>
      <c r="Q106" s="134">
        <v>0</v>
      </c>
      <c r="R106" t="str">
        <f>VLOOKUP(C106,'EUROSTAT-Code'!$G$3:$H$532,2,0)</f>
        <v>H99_01_08</v>
      </c>
      <c r="S106" t="str">
        <f t="shared" si="4"/>
        <v>OK</v>
      </c>
    </row>
    <row r="107" spans="1:19" x14ac:dyDescent="0.35">
      <c r="A107" t="str">
        <f>IF(OR(ISBLANK(VLOOKUP(B107,'EUROSTAT-Code'!$A$3:$D$698,4,0)),ISNA(VLOOKUP(B107,'EUROSTAT-Code'!$A$3:$D$698,4,0))),"",VLOOKUP(B107,'EUROSTAT-Code'!$A$3:$D$698,4,0))</f>
        <v/>
      </c>
      <c r="B107" s="4" t="s">
        <v>169</v>
      </c>
      <c r="C107" s="4" t="s">
        <v>170</v>
      </c>
      <c r="D107" s="131">
        <v>25</v>
      </c>
      <c r="E107" s="137">
        <v>0</v>
      </c>
      <c r="F107" s="137"/>
      <c r="G107" s="132">
        <v>0</v>
      </c>
      <c r="H107" s="132">
        <v>0</v>
      </c>
      <c r="I107" s="132">
        <v>0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32"/>
      <c r="P107" s="132"/>
      <c r="Q107" s="132">
        <v>0</v>
      </c>
      <c r="R107" t="str">
        <f>VLOOKUP(C107,'EUROSTAT-Code'!$G$3:$H$532,2,0)</f>
        <v>H99_02_01</v>
      </c>
      <c r="S107" t="str">
        <f t="shared" si="4"/>
        <v>OK</v>
      </c>
    </row>
    <row r="108" spans="1:19" x14ac:dyDescent="0.35">
      <c r="A108" t="str">
        <f>IF(OR(ISBLANK(VLOOKUP(B108,'EUROSTAT-Code'!$A$3:$D$698,4,0)),ISNA(VLOOKUP(B108,'EUROSTAT-Code'!$A$3:$D$698,4,0))),"",VLOOKUP(B108,'EUROSTAT-Code'!$A$3:$D$698,4,0))</f>
        <v/>
      </c>
      <c r="B108" s="6" t="s">
        <v>171</v>
      </c>
      <c r="C108" s="6" t="s">
        <v>172</v>
      </c>
      <c r="D108" s="133">
        <v>115</v>
      </c>
      <c r="E108" s="138" t="s">
        <v>1967</v>
      </c>
      <c r="F108" s="138"/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  <c r="N108" s="134">
        <v>105</v>
      </c>
      <c r="O108" s="134"/>
      <c r="P108" s="134"/>
      <c r="Q108" s="134">
        <v>0</v>
      </c>
      <c r="R108" t="str">
        <f>VLOOKUP(C108,'EUROSTAT-Code'!$G$3:$H$532,2,0)</f>
        <v>H99_03_01</v>
      </c>
      <c r="S108" t="str">
        <f t="shared" si="4"/>
        <v>OK</v>
      </c>
    </row>
    <row r="109" spans="1:19" x14ac:dyDescent="0.35">
      <c r="A109" t="str">
        <f>IF(OR(ISBLANK(VLOOKUP(B109,'EUROSTAT-Code'!$A$3:$D$698,4,0)),ISNA(VLOOKUP(B109,'EUROSTAT-Code'!$A$3:$D$698,4,0))),"",VLOOKUP(B109,'EUROSTAT-Code'!$A$3:$D$698,4,0))</f>
        <v>x</v>
      </c>
      <c r="B109" s="4" t="s">
        <v>173</v>
      </c>
      <c r="C109" s="4" t="s">
        <v>174</v>
      </c>
      <c r="D109" s="131">
        <v>845</v>
      </c>
      <c r="E109" s="137">
        <v>0</v>
      </c>
      <c r="F109" s="137"/>
      <c r="G109" s="132">
        <v>0</v>
      </c>
      <c r="H109" s="132" t="s">
        <v>1967</v>
      </c>
      <c r="I109" s="132">
        <v>0</v>
      </c>
      <c r="J109" s="132">
        <v>0</v>
      </c>
      <c r="K109" s="132">
        <v>0</v>
      </c>
      <c r="L109" s="132">
        <v>0</v>
      </c>
      <c r="M109" s="132">
        <v>830</v>
      </c>
      <c r="N109" s="132">
        <v>0</v>
      </c>
      <c r="O109" s="132"/>
      <c r="P109" s="132"/>
      <c r="Q109" s="132">
        <v>0</v>
      </c>
      <c r="R109" t="str">
        <f>VLOOKUP(C109,'EUROSTAT-Code'!$G$3:$H$532,2,0)</f>
        <v>H99_04_01</v>
      </c>
      <c r="S109" t="str">
        <f t="shared" si="4"/>
        <v>OK</v>
      </c>
    </row>
    <row r="110" spans="1:19" x14ac:dyDescent="0.35">
      <c r="A110" t="str">
        <f>IF(OR(ISBLANK(VLOOKUP(B110,'EUROSTAT-Code'!$A$3:$D$698,4,0)),ISNA(VLOOKUP(B110,'EUROSTAT-Code'!$A$3:$D$698,4,0))),"",VLOOKUP(B110,'EUROSTAT-Code'!$A$3:$D$698,4,0))</f>
        <v/>
      </c>
      <c r="B110" s="6" t="s">
        <v>175</v>
      </c>
      <c r="C110" s="6" t="s">
        <v>2053</v>
      </c>
      <c r="D110" s="133">
        <v>65</v>
      </c>
      <c r="E110" s="138" t="s">
        <v>1967</v>
      </c>
      <c r="F110" s="138"/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60</v>
      </c>
      <c r="M110" s="134">
        <v>0</v>
      </c>
      <c r="N110" s="134">
        <v>0</v>
      </c>
      <c r="O110" s="134"/>
      <c r="P110" s="134"/>
      <c r="Q110" s="134">
        <v>0</v>
      </c>
      <c r="R110" t="e">
        <f>VLOOKUP(C110,'EUROSTAT-Code'!$G$3:$H$532,2,0)</f>
        <v>#N/A</v>
      </c>
      <c r="S110" t="e">
        <f t="shared" si="4"/>
        <v>#N/A</v>
      </c>
    </row>
    <row r="111" spans="1:19" x14ac:dyDescent="0.35">
      <c r="A111" t="str">
        <f>IF(OR(ISBLANK(VLOOKUP(B111,'EUROSTAT-Code'!$A$3:$D$698,4,0)),ISNA(VLOOKUP(B111,'EUROSTAT-Code'!$A$3:$D$698,4,0))),"",VLOOKUP(B111,'EUROSTAT-Code'!$A$3:$D$698,4,0))</f>
        <v/>
      </c>
      <c r="B111" s="4" t="s">
        <v>176</v>
      </c>
      <c r="C111" s="4" t="s">
        <v>177</v>
      </c>
      <c r="D111" s="131">
        <v>0</v>
      </c>
      <c r="E111" s="137">
        <v>0</v>
      </c>
      <c r="F111" s="137"/>
      <c r="G111" s="132">
        <v>0</v>
      </c>
      <c r="H111" s="132">
        <v>0</v>
      </c>
      <c r="I111" s="132">
        <v>0</v>
      </c>
      <c r="J111" s="132">
        <v>0</v>
      </c>
      <c r="K111" s="132">
        <v>0</v>
      </c>
      <c r="L111" s="132">
        <v>0</v>
      </c>
      <c r="M111" s="132">
        <v>0</v>
      </c>
      <c r="N111" s="132">
        <v>0</v>
      </c>
      <c r="O111" s="132"/>
      <c r="P111" s="132"/>
      <c r="Q111" s="132">
        <v>0</v>
      </c>
      <c r="R111" t="str">
        <f>VLOOKUP(C111,'EUROSTAT-Code'!$G$3:$H$532,2,0)</f>
        <v>H99_06_01</v>
      </c>
      <c r="S111" t="str">
        <f t="shared" si="4"/>
        <v>OK</v>
      </c>
    </row>
    <row r="112" spans="1:19" x14ac:dyDescent="0.35">
      <c r="A112" t="str">
        <f>IF(OR(ISBLANK(VLOOKUP(B112,'EUROSTAT-Code'!$A$3:$D$698,4,0)),ISNA(VLOOKUP(B112,'EUROSTAT-Code'!$A$3:$D$698,4,0))),"",VLOOKUP(B112,'EUROSTAT-Code'!$A$3:$D$698,4,0))</f>
        <v/>
      </c>
      <c r="B112" s="6" t="s">
        <v>318</v>
      </c>
      <c r="C112" s="6" t="s">
        <v>2074</v>
      </c>
      <c r="D112" s="133">
        <v>20</v>
      </c>
      <c r="E112" s="138">
        <v>5</v>
      </c>
      <c r="F112" s="138"/>
      <c r="G112" s="134">
        <v>0</v>
      </c>
      <c r="H112" s="134">
        <v>5</v>
      </c>
      <c r="I112" s="134">
        <v>5</v>
      </c>
      <c r="J112" s="134">
        <v>0</v>
      </c>
      <c r="K112" s="134">
        <v>5</v>
      </c>
      <c r="L112" s="134">
        <v>0</v>
      </c>
      <c r="M112" s="134">
        <v>0</v>
      </c>
      <c r="N112" s="134">
        <v>0</v>
      </c>
      <c r="O112" s="134"/>
      <c r="P112" s="134"/>
      <c r="Q112" s="134">
        <v>0</v>
      </c>
      <c r="R112" t="e">
        <f>VLOOKUP(C112,'EUROSTAT-Code'!$G$3:$H$532,2,0)</f>
        <v>#N/A</v>
      </c>
      <c r="S112" t="e">
        <f t="shared" si="4"/>
        <v>#N/A</v>
      </c>
    </row>
    <row r="113" spans="1:19" x14ac:dyDescent="0.35">
      <c r="A113" t="str">
        <f>IF(OR(ISBLANK(VLOOKUP(B113,'EUROSTAT-Code'!$A$3:$D$698,4,0)),ISNA(VLOOKUP(B113,'EUROSTAT-Code'!$A$3:$D$698,4,0))),"",VLOOKUP(B113,'EUROSTAT-Code'!$A$3:$D$698,4,0))</f>
        <v>x</v>
      </c>
      <c r="B113" s="4" t="s">
        <v>178</v>
      </c>
      <c r="C113" s="4" t="s">
        <v>2054</v>
      </c>
      <c r="D113" s="131">
        <v>145</v>
      </c>
      <c r="E113" s="137">
        <v>0</v>
      </c>
      <c r="F113" s="137"/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25</v>
      </c>
      <c r="N113" s="132">
        <v>0</v>
      </c>
      <c r="O113" s="132"/>
      <c r="P113" s="132"/>
      <c r="Q113" s="132">
        <v>0</v>
      </c>
      <c r="R113" t="e">
        <f>VLOOKUP(C113,'EUROSTAT-Code'!$G$3:$H$532,2,0)</f>
        <v>#N/A</v>
      </c>
      <c r="S113" t="e">
        <f t="shared" si="4"/>
        <v>#N/A</v>
      </c>
    </row>
    <row r="114" spans="1:19" x14ac:dyDescent="0.35">
      <c r="A114" t="str">
        <f>IF(OR(ISBLANK(VLOOKUP(B114,'EUROSTAT-Code'!$A$3:$D$698,4,0)),ISNA(VLOOKUP(B114,'EUROSTAT-Code'!$A$3:$D$698,4,0))),"",VLOOKUP(B114,'EUROSTAT-Code'!$A$3:$D$698,4,0))</f>
        <v>x</v>
      </c>
      <c r="B114" s="6" t="s">
        <v>319</v>
      </c>
      <c r="C114" s="6" t="s">
        <v>320</v>
      </c>
      <c r="D114" s="133">
        <v>10</v>
      </c>
      <c r="E114" s="138">
        <v>10</v>
      </c>
      <c r="F114" s="138"/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34">
        <v>0</v>
      </c>
      <c r="O114" s="134"/>
      <c r="P114" s="134"/>
      <c r="Q114" s="134">
        <v>0</v>
      </c>
      <c r="R114" t="str">
        <f>VLOOKUP(C114,'EUROSTAT-Code'!$G$3:$H$532,2,0)</f>
        <v>H99_08_02</v>
      </c>
      <c r="S114" t="str">
        <f t="shared" si="4"/>
        <v>OK</v>
      </c>
    </row>
    <row r="115" spans="1:19" x14ac:dyDescent="0.35">
      <c r="A115" t="str">
        <f>IF(OR(ISBLANK(VLOOKUP(B115,'EUROSTAT-Code'!$A$3:$D$698,4,0)),ISNA(VLOOKUP(B115,'EUROSTAT-Code'!$A$3:$D$698,4,0))),"",VLOOKUP(B115,'EUROSTAT-Code'!$A$3:$D$698,4,0))</f>
        <v/>
      </c>
      <c r="B115" s="4" t="s">
        <v>321</v>
      </c>
      <c r="C115" s="4" t="s">
        <v>1931</v>
      </c>
      <c r="D115" s="131">
        <v>5</v>
      </c>
      <c r="E115" s="137">
        <v>0</v>
      </c>
      <c r="F115" s="137"/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/>
      <c r="P115" s="132"/>
      <c r="Q115" s="132">
        <v>0</v>
      </c>
      <c r="R115" t="str">
        <f>VLOOKUP(C115,'EUROSTAT-Code'!$G$3:$H$532,2,0)</f>
        <v>H99_10_01</v>
      </c>
      <c r="S115" t="str">
        <f t="shared" si="4"/>
        <v>OK</v>
      </c>
    </row>
    <row r="116" spans="1:19" x14ac:dyDescent="0.35">
      <c r="A116" t="str">
        <f>IF(OR(ISBLANK(VLOOKUP(B116,'EUROSTAT-Code'!$A$3:$D$698,4,0)),ISNA(VLOOKUP(B116,'EUROSTAT-Code'!$A$3:$D$698,4,0))),"",VLOOKUP(B116,'EUROSTAT-Code'!$A$3:$D$698,4,0))</f>
        <v/>
      </c>
      <c r="B116" s="6" t="s">
        <v>179</v>
      </c>
      <c r="C116" s="6" t="s">
        <v>180</v>
      </c>
      <c r="D116" s="133">
        <v>20</v>
      </c>
      <c r="E116" s="138">
        <v>0</v>
      </c>
      <c r="F116" s="138"/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20</v>
      </c>
      <c r="O116" s="134"/>
      <c r="P116" s="134"/>
      <c r="Q116" s="134">
        <v>0</v>
      </c>
      <c r="R116" t="str">
        <f>VLOOKUP(C116,'EUROSTAT-Code'!$G$3:$H$532,2,0)</f>
        <v>H99_11_01</v>
      </c>
      <c r="S116" t="str">
        <f t="shared" si="4"/>
        <v>OK</v>
      </c>
    </row>
    <row r="117" spans="1:19" x14ac:dyDescent="0.35">
      <c r="A117" t="str">
        <f>IF(OR(ISBLANK(VLOOKUP(B117,'EUROSTAT-Code'!$A$3:$D$698,4,0)),ISNA(VLOOKUP(B117,'EUROSTAT-Code'!$A$3:$D$698,4,0))),"",VLOOKUP(B117,'EUROSTAT-Code'!$A$3:$D$698,4,0))</f>
        <v/>
      </c>
      <c r="B117" s="4" t="s">
        <v>322</v>
      </c>
      <c r="C117" s="4" t="s">
        <v>323</v>
      </c>
      <c r="D117" s="131">
        <v>0</v>
      </c>
      <c r="E117" s="137">
        <v>0</v>
      </c>
      <c r="F117" s="137"/>
      <c r="G117" s="132">
        <v>0</v>
      </c>
      <c r="H117" s="132">
        <v>0</v>
      </c>
      <c r="I117" s="132">
        <v>0</v>
      </c>
      <c r="J117" s="132">
        <v>0</v>
      </c>
      <c r="K117" s="132">
        <v>0</v>
      </c>
      <c r="L117" s="132">
        <v>0</v>
      </c>
      <c r="M117" s="132">
        <v>0</v>
      </c>
      <c r="N117" s="132">
        <v>0</v>
      </c>
      <c r="O117" s="132"/>
      <c r="P117" s="132"/>
      <c r="Q117" s="132">
        <v>0</v>
      </c>
      <c r="R117" t="str">
        <f>VLOOKUP(C117,'EUROSTAT-Code'!$G$3:$H$532,2,0)</f>
        <v>H99_11_02</v>
      </c>
      <c r="S117" t="str">
        <f t="shared" si="4"/>
        <v>OK</v>
      </c>
    </row>
    <row r="118" spans="1:19" x14ac:dyDescent="0.35">
      <c r="A118" t="str">
        <f>IF(OR(ISBLANK(VLOOKUP(B118,'EUROSTAT-Code'!$A$3:$D$698,4,0)),ISNA(VLOOKUP(B118,'EUROSTAT-Code'!$A$3:$D$698,4,0))),"",VLOOKUP(B118,'EUROSTAT-Code'!$A$3:$D$698,4,0))</f>
        <v/>
      </c>
      <c r="B118" s="6" t="s">
        <v>181</v>
      </c>
      <c r="C118" s="6" t="s">
        <v>2055</v>
      </c>
      <c r="D118" s="133">
        <v>120</v>
      </c>
      <c r="E118" s="138">
        <v>0</v>
      </c>
      <c r="F118" s="138"/>
      <c r="G118" s="134">
        <v>0</v>
      </c>
      <c r="H118" s="134">
        <v>0</v>
      </c>
      <c r="I118" s="134">
        <v>0</v>
      </c>
      <c r="J118" s="134" t="s">
        <v>1967</v>
      </c>
      <c r="K118" s="134">
        <v>10</v>
      </c>
      <c r="L118" s="134">
        <v>0</v>
      </c>
      <c r="M118" s="134">
        <v>0</v>
      </c>
      <c r="N118" s="134">
        <v>100</v>
      </c>
      <c r="O118" s="134"/>
      <c r="P118" s="134"/>
      <c r="Q118" s="134">
        <v>0</v>
      </c>
      <c r="R118" t="e">
        <f>VLOOKUP(C118,'EUROSTAT-Code'!$G$3:$H$532,2,0)</f>
        <v>#N/A</v>
      </c>
      <c r="S118" t="e">
        <f t="shared" si="4"/>
        <v>#N/A</v>
      </c>
    </row>
    <row r="119" spans="1:19" x14ac:dyDescent="0.35">
      <c r="A119" t="str">
        <f>IF(OR(ISBLANK(VLOOKUP(B119,'EUROSTAT-Code'!$A$3:$D$698,4,0)),ISNA(VLOOKUP(B119,'EUROSTAT-Code'!$A$3:$D$698,4,0))),"",VLOOKUP(B119,'EUROSTAT-Code'!$A$3:$D$698,4,0))</f>
        <v/>
      </c>
      <c r="B119" s="4" t="s">
        <v>182</v>
      </c>
      <c r="C119" s="4" t="s">
        <v>183</v>
      </c>
      <c r="D119" s="131">
        <v>65</v>
      </c>
      <c r="E119" s="137">
        <v>30</v>
      </c>
      <c r="F119" s="137"/>
      <c r="G119" s="132">
        <v>0</v>
      </c>
      <c r="H119" s="132">
        <v>10</v>
      </c>
      <c r="I119" s="132" t="s">
        <v>1967</v>
      </c>
      <c r="J119" s="132">
        <v>0</v>
      </c>
      <c r="K119" s="132">
        <v>20</v>
      </c>
      <c r="L119" s="132">
        <v>0</v>
      </c>
      <c r="M119" s="132">
        <v>0</v>
      </c>
      <c r="N119" s="132" t="s">
        <v>1967</v>
      </c>
      <c r="O119" s="132"/>
      <c r="P119" s="132"/>
      <c r="Q119" s="132">
        <v>0</v>
      </c>
      <c r="R119" t="str">
        <f>VLOOKUP(C119,'EUROSTAT-Code'!$G$3:$H$532,2,0)</f>
        <v>H99_13_03</v>
      </c>
      <c r="S119" t="str">
        <f t="shared" si="4"/>
        <v>OK</v>
      </c>
    </row>
    <row r="120" spans="1:19" x14ac:dyDescent="0.35">
      <c r="A120" t="str">
        <f>IF(OR(ISBLANK(VLOOKUP(B120,'EUROSTAT-Code'!$A$3:$D$698,4,0)),ISNA(VLOOKUP(B120,'EUROSTAT-Code'!$A$3:$D$698,4,0))),"",VLOOKUP(B120,'EUROSTAT-Code'!$A$3:$D$698,4,0))</f>
        <v>x</v>
      </c>
      <c r="B120" s="6" t="s">
        <v>184</v>
      </c>
      <c r="C120" s="6" t="s">
        <v>2056</v>
      </c>
      <c r="D120" s="133">
        <v>255</v>
      </c>
      <c r="E120" s="138">
        <v>0</v>
      </c>
      <c r="F120" s="138"/>
      <c r="G120" s="134">
        <v>0</v>
      </c>
      <c r="H120" s="134">
        <v>0</v>
      </c>
      <c r="I120" s="134">
        <v>0</v>
      </c>
      <c r="J120" s="134">
        <v>0</v>
      </c>
      <c r="K120" s="134">
        <v>0</v>
      </c>
      <c r="L120" s="134">
        <v>0</v>
      </c>
      <c r="M120" s="134" t="s">
        <v>1967</v>
      </c>
      <c r="N120" s="134">
        <v>0</v>
      </c>
      <c r="O120" s="134"/>
      <c r="P120" s="134"/>
      <c r="Q120" s="134">
        <v>255</v>
      </c>
      <c r="R120" t="e">
        <f>VLOOKUP(C120,'EUROSTAT-Code'!$G$3:$H$532,2,0)</f>
        <v>#N/A</v>
      </c>
      <c r="S120" t="e">
        <f t="shared" si="4"/>
        <v>#N/A</v>
      </c>
    </row>
    <row r="121" spans="1:19" x14ac:dyDescent="0.35">
      <c r="A121" t="str">
        <f>IF(OR(ISBLANK(VLOOKUP(B121,'EUROSTAT-Code'!$A$3:$D$698,4,0)),ISNA(VLOOKUP(B121,'EUROSTAT-Code'!$A$3:$D$698,4,0))),"",VLOOKUP(B121,'EUROSTAT-Code'!$A$3:$D$698,4,0))</f>
        <v/>
      </c>
      <c r="B121" s="4" t="s">
        <v>185</v>
      </c>
      <c r="C121" s="4" t="s">
        <v>186</v>
      </c>
      <c r="D121" s="131">
        <v>17025</v>
      </c>
      <c r="E121" s="137">
        <v>3370</v>
      </c>
      <c r="F121" s="137"/>
      <c r="G121" s="132" t="s">
        <v>1967</v>
      </c>
      <c r="H121" s="132">
        <v>1305</v>
      </c>
      <c r="I121" s="132">
        <v>1075</v>
      </c>
      <c r="J121" s="132" t="s">
        <v>1967</v>
      </c>
      <c r="K121" s="132">
        <v>1570</v>
      </c>
      <c r="L121" s="132">
        <v>700</v>
      </c>
      <c r="M121" s="132">
        <v>560</v>
      </c>
      <c r="N121" s="132">
        <v>3580</v>
      </c>
      <c r="O121" s="132"/>
      <c r="P121" s="132"/>
      <c r="Q121" s="132">
        <v>1540</v>
      </c>
      <c r="R121" t="str">
        <f>VLOOKUP(C121,'EUROSTAT-Code'!$G$3:$H$532,2,0)</f>
        <v>H99_14_02</v>
      </c>
      <c r="S121" t="str">
        <f t="shared" si="4"/>
        <v>OK</v>
      </c>
    </row>
    <row r="122" spans="1:19" x14ac:dyDescent="0.35">
      <c r="A122" t="str">
        <f>IF(OR(ISBLANK(VLOOKUP(B122,'EUROSTAT-Code'!$A$3:$D$698,4,0)),ISNA(VLOOKUP(B122,'EUROSTAT-Code'!$A$3:$D$698,4,0))),"",VLOOKUP(B122,'EUROSTAT-Code'!$A$3:$D$698,4,0))</f>
        <v/>
      </c>
      <c r="B122" s="6" t="s">
        <v>187</v>
      </c>
      <c r="C122" s="6" t="s">
        <v>2057</v>
      </c>
      <c r="D122" s="133">
        <v>275</v>
      </c>
      <c r="E122" s="138">
        <v>70</v>
      </c>
      <c r="F122" s="138"/>
      <c r="G122" s="134" t="s">
        <v>1967</v>
      </c>
      <c r="H122" s="134">
        <v>180</v>
      </c>
      <c r="I122" s="134" t="s">
        <v>1967</v>
      </c>
      <c r="J122" s="134" t="s">
        <v>1967</v>
      </c>
      <c r="K122" s="134">
        <v>15</v>
      </c>
      <c r="L122" s="134">
        <v>0</v>
      </c>
      <c r="M122" s="134">
        <v>0</v>
      </c>
      <c r="N122" s="134" t="s">
        <v>1967</v>
      </c>
      <c r="O122" s="134"/>
      <c r="P122" s="134"/>
      <c r="Q122" s="134">
        <v>0</v>
      </c>
      <c r="R122" t="e">
        <f>VLOOKUP(C122,'EUROSTAT-Code'!$G$3:$H$532,2,0)</f>
        <v>#N/A</v>
      </c>
      <c r="S122" t="e">
        <f t="shared" si="4"/>
        <v>#N/A</v>
      </c>
    </row>
    <row r="123" spans="1:19" x14ac:dyDescent="0.35">
      <c r="A123" t="str">
        <f>IF(OR(ISBLANK(VLOOKUP(B123,'EUROSTAT-Code'!$A$3:$D$698,4,0)),ISNA(VLOOKUP(B123,'EUROSTAT-Code'!$A$3:$D$698,4,0))),"",VLOOKUP(B123,'EUROSTAT-Code'!$A$3:$D$698,4,0))</f>
        <v/>
      </c>
      <c r="B123" s="4" t="s">
        <v>188</v>
      </c>
      <c r="C123" s="4" t="s">
        <v>2058</v>
      </c>
      <c r="D123" s="131">
        <v>10</v>
      </c>
      <c r="E123" s="137">
        <v>0</v>
      </c>
      <c r="F123" s="137"/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10</v>
      </c>
      <c r="N123" s="132">
        <v>0</v>
      </c>
      <c r="O123" s="132"/>
      <c r="P123" s="132"/>
      <c r="Q123" s="132">
        <v>0</v>
      </c>
      <c r="R123" t="e">
        <f>VLOOKUP(C123,'EUROSTAT-Code'!$G$3:$H$532,2,0)</f>
        <v>#N/A</v>
      </c>
      <c r="S123" t="e">
        <f t="shared" si="4"/>
        <v>#N/A</v>
      </c>
    </row>
    <row r="124" spans="1:19" x14ac:dyDescent="0.35">
      <c r="A124" t="str">
        <f>IF(OR(ISBLANK(VLOOKUP(B124,'EUROSTAT-Code'!$A$3:$D$698,4,0)),ISNA(VLOOKUP(B124,'EUROSTAT-Code'!$A$3:$D$698,4,0))),"",VLOOKUP(B124,'EUROSTAT-Code'!$A$3:$D$698,4,0))</f>
        <v/>
      </c>
      <c r="B124" s="6" t="s">
        <v>189</v>
      </c>
      <c r="C124" s="6" t="s">
        <v>190</v>
      </c>
      <c r="D124" s="133">
        <v>60</v>
      </c>
      <c r="E124" s="138">
        <v>25</v>
      </c>
      <c r="F124" s="138"/>
      <c r="G124" s="134">
        <v>0</v>
      </c>
      <c r="H124" s="134">
        <v>20</v>
      </c>
      <c r="I124" s="134">
        <v>0</v>
      </c>
      <c r="J124" s="134">
        <v>0</v>
      </c>
      <c r="K124" s="134">
        <v>15</v>
      </c>
      <c r="L124" s="134">
        <v>0</v>
      </c>
      <c r="M124" s="134">
        <v>0</v>
      </c>
      <c r="N124" s="134">
        <v>0</v>
      </c>
      <c r="O124" s="134"/>
      <c r="P124" s="134"/>
      <c r="Q124" s="134">
        <v>0</v>
      </c>
      <c r="R124" t="str">
        <f>VLOOKUP(C124,'EUROSTAT-Code'!$G$3:$H$532,2,0)</f>
        <v>H99_16_02</v>
      </c>
      <c r="S124" t="str">
        <f t="shared" si="4"/>
        <v>OK</v>
      </c>
    </row>
    <row r="125" spans="1:19" x14ac:dyDescent="0.35">
      <c r="A125" t="str">
        <f>IF(OR(ISBLANK(VLOOKUP(B125,'EUROSTAT-Code'!$A$3:$D$698,4,0)),ISNA(VLOOKUP(B125,'EUROSTAT-Code'!$A$3:$D$698,4,0))),"",VLOOKUP(B125,'EUROSTAT-Code'!$A$3:$D$698,4,0))</f>
        <v/>
      </c>
      <c r="B125" s="4" t="s">
        <v>191</v>
      </c>
      <c r="C125" s="4" t="s">
        <v>2059</v>
      </c>
      <c r="D125" s="131">
        <v>10</v>
      </c>
      <c r="E125" s="137">
        <v>0</v>
      </c>
      <c r="F125" s="137"/>
      <c r="G125" s="132">
        <v>0</v>
      </c>
      <c r="H125" s="132">
        <v>5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/>
      <c r="P125" s="132"/>
      <c r="Q125" s="132">
        <v>0</v>
      </c>
      <c r="R125" t="e">
        <f>VLOOKUP(C125,'EUROSTAT-Code'!$G$3:$H$532,2,0)</f>
        <v>#N/A</v>
      </c>
      <c r="S125" t="e">
        <f t="shared" si="4"/>
        <v>#N/A</v>
      </c>
    </row>
    <row r="126" spans="1:19" x14ac:dyDescent="0.35">
      <c r="A126" t="str">
        <f>IF(OR(ISBLANK(VLOOKUP(B126,'EUROSTAT-Code'!$A$3:$D$698,4,0)),ISNA(VLOOKUP(B126,'EUROSTAT-Code'!$A$3:$D$698,4,0))),"",VLOOKUP(B126,'EUROSTAT-Code'!$A$3:$D$698,4,0))</f>
        <v/>
      </c>
      <c r="B126" s="6" t="s">
        <v>192</v>
      </c>
      <c r="C126" s="6" t="s">
        <v>2060</v>
      </c>
      <c r="D126" s="133">
        <v>85</v>
      </c>
      <c r="E126" s="138">
        <v>5</v>
      </c>
      <c r="F126" s="138"/>
      <c r="G126" s="134">
        <v>0</v>
      </c>
      <c r="H126" s="134" t="s">
        <v>1967</v>
      </c>
      <c r="I126" s="134">
        <v>5</v>
      </c>
      <c r="J126" s="134" t="s">
        <v>1967</v>
      </c>
      <c r="K126" s="134">
        <v>5</v>
      </c>
      <c r="L126" s="134">
        <v>40</v>
      </c>
      <c r="M126" s="134">
        <v>0</v>
      </c>
      <c r="N126" s="134">
        <v>5</v>
      </c>
      <c r="O126" s="134"/>
      <c r="P126" s="134"/>
      <c r="Q126" s="134" t="s">
        <v>1967</v>
      </c>
      <c r="R126" t="e">
        <f>VLOOKUP(C126,'EUROSTAT-Code'!$G$3:$H$532,2,0)</f>
        <v>#N/A</v>
      </c>
      <c r="S126" t="e">
        <f t="shared" si="4"/>
        <v>#N/A</v>
      </c>
    </row>
    <row r="127" spans="1:19" x14ac:dyDescent="0.35">
      <c r="A127" t="str">
        <f>IF(OR(ISBLANK(VLOOKUP(B127,'EUROSTAT-Code'!$A$3:$D$698,4,0)),ISNA(VLOOKUP(B127,'EUROSTAT-Code'!$A$3:$D$698,4,0))),"",VLOOKUP(B127,'EUROSTAT-Code'!$A$3:$D$698,4,0))</f>
        <v/>
      </c>
      <c r="B127" s="4" t="s">
        <v>193</v>
      </c>
      <c r="C127" s="4" t="s">
        <v>194</v>
      </c>
      <c r="D127" s="131">
        <v>5</v>
      </c>
      <c r="E127" s="137">
        <v>0</v>
      </c>
      <c r="F127" s="137"/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5</v>
      </c>
      <c r="M127" s="132">
        <v>0</v>
      </c>
      <c r="N127" s="132">
        <v>0</v>
      </c>
      <c r="O127" s="132"/>
      <c r="P127" s="132"/>
      <c r="Q127" s="132">
        <v>0</v>
      </c>
      <c r="R127" t="str">
        <f>VLOOKUP(C127,'EUROSTAT-Code'!$G$3:$H$532,2,0)</f>
        <v>H99_18_02</v>
      </c>
      <c r="S127" t="str">
        <f t="shared" si="4"/>
        <v>OK</v>
      </c>
    </row>
    <row r="128" spans="1:19" x14ac:dyDescent="0.35">
      <c r="A128" t="str">
        <f>IF(OR(ISBLANK(VLOOKUP(B128,'EUROSTAT-Code'!$A$3:$D$698,4,0)),ISNA(VLOOKUP(B128,'EUROSTAT-Code'!$A$3:$D$698,4,0))),"",VLOOKUP(B128,'EUROSTAT-Code'!$A$3:$D$698,4,0))</f>
        <v/>
      </c>
      <c r="B128" s="6" t="s">
        <v>195</v>
      </c>
      <c r="C128" s="6" t="s">
        <v>196</v>
      </c>
      <c r="D128" s="133">
        <v>100</v>
      </c>
      <c r="E128" s="138" t="s">
        <v>1967</v>
      </c>
      <c r="F128" s="138"/>
      <c r="G128" s="134">
        <v>0</v>
      </c>
      <c r="H128" s="134">
        <v>0</v>
      </c>
      <c r="I128" s="134">
        <v>0</v>
      </c>
      <c r="J128" s="134">
        <v>0</v>
      </c>
      <c r="K128" s="134" t="s">
        <v>1967</v>
      </c>
      <c r="L128" s="134">
        <v>0</v>
      </c>
      <c r="M128" s="134">
        <v>0</v>
      </c>
      <c r="N128" s="134" t="s">
        <v>1967</v>
      </c>
      <c r="O128" s="134"/>
      <c r="P128" s="134"/>
      <c r="Q128" s="134">
        <v>0</v>
      </c>
      <c r="R128" t="e">
        <f>VLOOKUP(C128,'EUROSTAT-Code'!$G$3:$H$532,2,0)</f>
        <v>#N/A</v>
      </c>
      <c r="S128" t="e">
        <f t="shared" si="4"/>
        <v>#N/A</v>
      </c>
    </row>
    <row r="129" spans="1:19" x14ac:dyDescent="0.35">
      <c r="A129" t="str">
        <f>IF(OR(ISBLANK(VLOOKUP(B129,'EUROSTAT-Code'!$A$3:$D$698,4,0)),ISNA(VLOOKUP(B129,'EUROSTAT-Code'!$A$3:$D$698,4,0))),"",VLOOKUP(B129,'EUROSTAT-Code'!$A$3:$D$698,4,0))</f>
        <v/>
      </c>
      <c r="B129" s="4" t="s">
        <v>197</v>
      </c>
      <c r="C129" s="4" t="s">
        <v>198</v>
      </c>
      <c r="D129" s="131">
        <v>1340</v>
      </c>
      <c r="E129" s="137">
        <v>210</v>
      </c>
      <c r="F129" s="137"/>
      <c r="G129" s="132" t="s">
        <v>1967</v>
      </c>
      <c r="H129" s="132">
        <v>60</v>
      </c>
      <c r="I129" s="132">
        <v>80</v>
      </c>
      <c r="J129" s="132" t="s">
        <v>1967</v>
      </c>
      <c r="K129" s="132">
        <v>120</v>
      </c>
      <c r="L129" s="132" t="s">
        <v>1967</v>
      </c>
      <c r="M129" s="132">
        <v>0</v>
      </c>
      <c r="N129" s="132">
        <v>245</v>
      </c>
      <c r="O129" s="132"/>
      <c r="P129" s="132"/>
      <c r="Q129" s="132" t="s">
        <v>1967</v>
      </c>
      <c r="R129" t="str">
        <f>VLOOKUP(C129,'EUROSTAT-Code'!$G$3:$H$532,2,0)</f>
        <v>H99_19_02</v>
      </c>
      <c r="S129" t="str">
        <f t="shared" si="4"/>
        <v>OK</v>
      </c>
    </row>
    <row r="130" spans="1:19" x14ac:dyDescent="0.35">
      <c r="A130" t="str">
        <f>IF(OR(ISBLANK(VLOOKUP(B130,'EUROSTAT-Code'!$A$3:$D$698,4,0)),ISNA(VLOOKUP(B130,'EUROSTAT-Code'!$A$3:$D$698,4,0))),"",VLOOKUP(B130,'EUROSTAT-Code'!$A$3:$D$698,4,0))</f>
        <v/>
      </c>
      <c r="B130" s="6" t="s">
        <v>199</v>
      </c>
      <c r="C130" s="6" t="s">
        <v>200</v>
      </c>
      <c r="D130" s="133">
        <v>25</v>
      </c>
      <c r="E130" s="138">
        <v>0</v>
      </c>
      <c r="F130" s="138"/>
      <c r="G130" s="134">
        <v>0</v>
      </c>
      <c r="H130" s="134">
        <v>0</v>
      </c>
      <c r="I130" s="134">
        <v>0</v>
      </c>
      <c r="J130" s="134">
        <v>0</v>
      </c>
      <c r="K130" s="134">
        <v>0</v>
      </c>
      <c r="L130" s="134">
        <v>0</v>
      </c>
      <c r="M130" s="134">
        <v>0</v>
      </c>
      <c r="N130" s="134">
        <v>0</v>
      </c>
      <c r="O130" s="134"/>
      <c r="P130" s="134"/>
      <c r="Q130" s="134">
        <v>0</v>
      </c>
      <c r="R130" t="str">
        <f>VLOOKUP(C130,'EUROSTAT-Code'!$G$3:$H$532,2,0)</f>
        <v>H99_19_03</v>
      </c>
      <c r="S130" t="str">
        <f t="shared" si="4"/>
        <v>OK</v>
      </c>
    </row>
    <row r="131" spans="1:19" x14ac:dyDescent="0.35">
      <c r="A131" t="str">
        <f>IF(OR(ISBLANK(VLOOKUP(B131,'EUROSTAT-Code'!$A$3:$D$698,4,0)),ISNA(VLOOKUP(B131,'EUROSTAT-Code'!$A$3:$D$698,4,0))),"",VLOOKUP(B131,'EUROSTAT-Code'!$A$3:$D$698,4,0))</f>
        <v>x</v>
      </c>
      <c r="B131" s="4" t="s">
        <v>201</v>
      </c>
      <c r="C131" s="4" t="s">
        <v>202</v>
      </c>
      <c r="D131" s="131">
        <v>735</v>
      </c>
      <c r="E131" s="137">
        <v>0</v>
      </c>
      <c r="F131" s="137"/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735</v>
      </c>
      <c r="M131" s="132">
        <v>0</v>
      </c>
      <c r="N131" s="132">
        <v>0</v>
      </c>
      <c r="O131" s="132"/>
      <c r="P131" s="132"/>
      <c r="Q131" s="132">
        <v>0</v>
      </c>
      <c r="R131" t="str">
        <f>VLOOKUP(C131,'EUROSTAT-Code'!$G$3:$H$532,2,0)</f>
        <v>H99_20_01</v>
      </c>
      <c r="S131" t="str">
        <f t="shared" si="4"/>
        <v>OK</v>
      </c>
    </row>
    <row r="132" spans="1:19" x14ac:dyDescent="0.35">
      <c r="A132" t="str">
        <f>IF(OR(ISBLANK(VLOOKUP(B132,'EUROSTAT-Code'!$A$3:$D$698,4,0)),ISNA(VLOOKUP(B132,'EUROSTAT-Code'!$A$3:$D$698,4,0))),"",VLOOKUP(B132,'EUROSTAT-Code'!$A$3:$D$698,4,0))</f>
        <v/>
      </c>
      <c r="B132" s="6" t="s">
        <v>203</v>
      </c>
      <c r="C132" s="6" t="s">
        <v>204</v>
      </c>
      <c r="D132" s="133">
        <v>3555</v>
      </c>
      <c r="E132" s="138">
        <v>495</v>
      </c>
      <c r="F132" s="138"/>
      <c r="G132" s="134">
        <v>0</v>
      </c>
      <c r="H132" s="134">
        <v>105</v>
      </c>
      <c r="I132" s="134">
        <v>1285</v>
      </c>
      <c r="J132" s="134">
        <v>310</v>
      </c>
      <c r="K132" s="134">
        <v>140</v>
      </c>
      <c r="L132" s="134" t="s">
        <v>1967</v>
      </c>
      <c r="M132" s="134">
        <v>0</v>
      </c>
      <c r="N132" s="134">
        <v>965</v>
      </c>
      <c r="O132" s="134"/>
      <c r="P132" s="134"/>
      <c r="Q132" s="134">
        <v>0</v>
      </c>
      <c r="R132" t="str">
        <f>VLOOKUP(C132,'EUROSTAT-Code'!$G$3:$H$532,2,0)</f>
        <v>H99_21_01</v>
      </c>
      <c r="S132" t="str">
        <f t="shared" si="4"/>
        <v>OK</v>
      </c>
    </row>
    <row r="133" spans="1:19" x14ac:dyDescent="0.35">
      <c r="A133" t="str">
        <f>IF(OR(ISBLANK(VLOOKUP(B133,'EUROSTAT-Code'!$A$3:$D$698,4,0)),ISNA(VLOOKUP(B133,'EUROSTAT-Code'!$A$3:$D$698,4,0))),"",VLOOKUP(B133,'EUROSTAT-Code'!$A$3:$D$698,4,0))</f>
        <v/>
      </c>
      <c r="B133" s="4" t="s">
        <v>205</v>
      </c>
      <c r="C133" s="4" t="s">
        <v>206</v>
      </c>
      <c r="D133" s="131">
        <v>175</v>
      </c>
      <c r="E133" s="137">
        <v>10</v>
      </c>
      <c r="F133" s="137"/>
      <c r="G133" s="132">
        <v>0</v>
      </c>
      <c r="H133" s="132">
        <v>0</v>
      </c>
      <c r="I133" s="132">
        <v>0</v>
      </c>
      <c r="J133" s="132">
        <v>0</v>
      </c>
      <c r="K133" s="132">
        <v>0</v>
      </c>
      <c r="L133" s="132">
        <v>0</v>
      </c>
      <c r="M133" s="132">
        <v>165</v>
      </c>
      <c r="N133" s="132">
        <v>0</v>
      </c>
      <c r="O133" s="132"/>
      <c r="P133" s="132"/>
      <c r="Q133" s="132">
        <v>0</v>
      </c>
      <c r="R133" t="str">
        <f>VLOOKUP(C133,'EUROSTAT-Code'!$G$3:$H$532,2,0)</f>
        <v>H99_22_02</v>
      </c>
      <c r="S133" t="str">
        <f t="shared" si="4"/>
        <v>OK</v>
      </c>
    </row>
    <row r="134" spans="1:19" x14ac:dyDescent="0.35">
      <c r="A134" t="str">
        <f>IF(OR(ISBLANK(VLOOKUP(B134,'EUROSTAT-Code'!$A$3:$D$698,4,0)),ISNA(VLOOKUP(B134,'EUROSTAT-Code'!$A$3:$D$698,4,0))),"",VLOOKUP(B134,'EUROSTAT-Code'!$A$3:$D$698,4,0))</f>
        <v/>
      </c>
      <c r="B134" s="6" t="s">
        <v>207</v>
      </c>
      <c r="C134" s="6" t="s">
        <v>2061</v>
      </c>
      <c r="D134" s="133">
        <v>180</v>
      </c>
      <c r="E134" s="138">
        <v>65</v>
      </c>
      <c r="F134" s="138"/>
      <c r="G134" s="134" t="s">
        <v>1967</v>
      </c>
      <c r="H134" s="134">
        <v>15</v>
      </c>
      <c r="I134" s="134">
        <v>30</v>
      </c>
      <c r="J134" s="134" t="s">
        <v>1967</v>
      </c>
      <c r="K134" s="134">
        <v>30</v>
      </c>
      <c r="L134" s="134">
        <v>0</v>
      </c>
      <c r="M134" s="134">
        <v>10</v>
      </c>
      <c r="N134" s="134">
        <v>0</v>
      </c>
      <c r="O134" s="134"/>
      <c r="P134" s="134"/>
      <c r="Q134" s="134">
        <v>20</v>
      </c>
      <c r="R134" t="e">
        <f>VLOOKUP(C134,'EUROSTAT-Code'!$G$3:$H$532,2,0)</f>
        <v>#N/A</v>
      </c>
      <c r="S134" t="e">
        <f t="shared" si="4"/>
        <v>#N/A</v>
      </c>
    </row>
    <row r="135" spans="1:19" x14ac:dyDescent="0.35">
      <c r="A135" t="str">
        <f>IF(OR(ISBLANK(VLOOKUP(B135,'EUROSTAT-Code'!$A$3:$D$698,4,0)),ISNA(VLOOKUP(B135,'EUROSTAT-Code'!$A$3:$D$698,4,0))),"",VLOOKUP(B135,'EUROSTAT-Code'!$A$3:$D$698,4,0))</f>
        <v/>
      </c>
      <c r="B135" s="4" t="s">
        <v>209</v>
      </c>
      <c r="C135" s="4" t="s">
        <v>2062</v>
      </c>
      <c r="D135" s="131">
        <v>40</v>
      </c>
      <c r="E135" s="137">
        <v>25</v>
      </c>
      <c r="F135" s="137"/>
      <c r="G135" s="132">
        <v>0</v>
      </c>
      <c r="H135" s="132">
        <v>0</v>
      </c>
      <c r="I135" s="132">
        <v>0</v>
      </c>
      <c r="J135" s="132">
        <v>0</v>
      </c>
      <c r="K135" s="132">
        <v>10</v>
      </c>
      <c r="L135" s="132">
        <v>0</v>
      </c>
      <c r="M135" s="132">
        <v>0</v>
      </c>
      <c r="N135" s="132">
        <v>0</v>
      </c>
      <c r="O135" s="132"/>
      <c r="P135" s="132"/>
      <c r="Q135" s="132">
        <v>0</v>
      </c>
      <c r="R135" t="e">
        <f>VLOOKUP(C135,'EUROSTAT-Code'!$G$3:$H$532,2,0)</f>
        <v>#N/A</v>
      </c>
      <c r="S135" t="e">
        <f t="shared" ref="S135:S157" si="5">IF(B135=R135,"OK","FALSE")</f>
        <v>#N/A</v>
      </c>
    </row>
    <row r="136" spans="1:19" x14ac:dyDescent="0.35">
      <c r="A136" t="str">
        <f>IF(OR(ISBLANK(VLOOKUP(B136,'EUROSTAT-Code'!$A$3:$D$698,4,0)),ISNA(VLOOKUP(B136,'EUROSTAT-Code'!$A$3:$D$698,4,0))),"",VLOOKUP(B136,'EUROSTAT-Code'!$A$3:$D$698,4,0))</f>
        <v/>
      </c>
      <c r="B136" s="6" t="s">
        <v>211</v>
      </c>
      <c r="C136" s="6" t="s">
        <v>212</v>
      </c>
      <c r="D136" s="133">
        <v>880</v>
      </c>
      <c r="E136" s="138" t="s">
        <v>1967</v>
      </c>
      <c r="F136" s="138"/>
      <c r="G136" s="134">
        <v>0</v>
      </c>
      <c r="H136" s="134">
        <v>0</v>
      </c>
      <c r="I136" s="134" t="s">
        <v>1967</v>
      </c>
      <c r="J136" s="134">
        <v>0</v>
      </c>
      <c r="K136" s="134">
        <v>0</v>
      </c>
      <c r="L136" s="134">
        <v>0</v>
      </c>
      <c r="M136" s="134">
        <v>0</v>
      </c>
      <c r="N136" s="134">
        <v>865</v>
      </c>
      <c r="O136" s="134"/>
      <c r="P136" s="134"/>
      <c r="Q136" s="134">
        <v>0</v>
      </c>
      <c r="R136" t="str">
        <f>VLOOKUP(C136,'EUROSTAT-Code'!$G$3:$H$532,2,0)</f>
        <v>H99_26_01</v>
      </c>
      <c r="S136" t="str">
        <f t="shared" si="5"/>
        <v>OK</v>
      </c>
    </row>
    <row r="137" spans="1:19" x14ac:dyDescent="0.35">
      <c r="A137" t="str">
        <f>IF(OR(ISBLANK(VLOOKUP(B137,'EUROSTAT-Code'!$A$3:$D$698,4,0)),ISNA(VLOOKUP(B137,'EUROSTAT-Code'!$A$3:$D$698,4,0))),"",VLOOKUP(B137,'EUROSTAT-Code'!$A$3:$D$698,4,0))</f>
        <v>x</v>
      </c>
      <c r="B137" s="4" t="s">
        <v>213</v>
      </c>
      <c r="C137" s="4" t="s">
        <v>214</v>
      </c>
      <c r="D137" s="131">
        <v>95</v>
      </c>
      <c r="E137" s="137">
        <v>0</v>
      </c>
      <c r="F137" s="137"/>
      <c r="G137" s="132">
        <v>0</v>
      </c>
      <c r="H137" s="132">
        <v>0</v>
      </c>
      <c r="I137" s="132">
        <v>0</v>
      </c>
      <c r="J137" s="132">
        <v>0</v>
      </c>
      <c r="K137" s="132">
        <v>0</v>
      </c>
      <c r="L137" s="132">
        <v>0</v>
      </c>
      <c r="M137" s="132">
        <v>0</v>
      </c>
      <c r="N137" s="132">
        <v>90</v>
      </c>
      <c r="O137" s="132"/>
      <c r="P137" s="132"/>
      <c r="Q137" s="132">
        <v>0</v>
      </c>
      <c r="R137" t="str">
        <f>VLOOKUP(C137,'EUROSTAT-Code'!$G$3:$H$532,2,0)</f>
        <v>H99_26_02</v>
      </c>
      <c r="S137" t="str">
        <f t="shared" si="5"/>
        <v>OK</v>
      </c>
    </row>
    <row r="138" spans="1:19" x14ac:dyDescent="0.35">
      <c r="A138" t="str">
        <f>IF(OR(ISBLANK(VLOOKUP(B138,'EUROSTAT-Code'!$A$3:$D$698,4,0)),ISNA(VLOOKUP(B138,'EUROSTAT-Code'!$A$3:$D$698,4,0))),"",VLOOKUP(B138,'EUROSTAT-Code'!$A$3:$D$698,4,0))</f>
        <v>x</v>
      </c>
      <c r="B138" s="6" t="s">
        <v>215</v>
      </c>
      <c r="C138" s="6" t="s">
        <v>216</v>
      </c>
      <c r="D138" s="133">
        <v>120</v>
      </c>
      <c r="E138" s="138" t="s">
        <v>1967</v>
      </c>
      <c r="F138" s="138"/>
      <c r="G138" s="134">
        <v>0</v>
      </c>
      <c r="H138" s="134">
        <v>0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120</v>
      </c>
      <c r="O138" s="134"/>
      <c r="P138" s="134"/>
      <c r="Q138" s="134">
        <v>0</v>
      </c>
      <c r="S138" t="str">
        <f t="shared" si="5"/>
        <v>FALSE</v>
      </c>
    </row>
    <row r="139" spans="1:19" x14ac:dyDescent="0.35">
      <c r="A139" t="str">
        <f>IF(OR(ISBLANK(VLOOKUP(B139,'EUROSTAT-Code'!$A$3:$D$698,4,0)),ISNA(VLOOKUP(B139,'EUROSTAT-Code'!$A$3:$D$698,4,0))),"",VLOOKUP(B139,'EUROSTAT-Code'!$A$3:$D$698,4,0))</f>
        <v/>
      </c>
      <c r="B139" s="4" t="s">
        <v>217</v>
      </c>
      <c r="C139" s="4" t="s">
        <v>218</v>
      </c>
      <c r="D139" s="131">
        <v>60</v>
      </c>
      <c r="E139" s="137">
        <v>0</v>
      </c>
      <c r="F139" s="137"/>
      <c r="G139" s="132">
        <v>0</v>
      </c>
      <c r="H139" s="132">
        <v>0</v>
      </c>
      <c r="I139" s="132">
        <v>0</v>
      </c>
      <c r="J139" s="132">
        <v>0</v>
      </c>
      <c r="K139" s="132">
        <v>0</v>
      </c>
      <c r="L139" s="132">
        <v>60</v>
      </c>
      <c r="M139" s="132">
        <v>0</v>
      </c>
      <c r="N139" s="132">
        <v>0</v>
      </c>
      <c r="O139" s="132"/>
      <c r="P139" s="132"/>
      <c r="Q139" s="132">
        <v>0</v>
      </c>
      <c r="R139" t="str">
        <f>VLOOKUP(C139,'EUROSTAT-Code'!$G$3:$H$532,2,0)</f>
        <v>H99_99_03</v>
      </c>
      <c r="S139" t="str">
        <f t="shared" si="5"/>
        <v>OK</v>
      </c>
    </row>
    <row r="140" spans="1:19" x14ac:dyDescent="0.35">
      <c r="A140" t="str">
        <f>IF(OR(ISBLANK(VLOOKUP(B140,'EUROSTAT-Code'!$A$3:$D$698,4,0)),ISNA(VLOOKUP(B140,'EUROSTAT-Code'!$A$3:$D$698,4,0))),"",VLOOKUP(B140,'EUROSTAT-Code'!$A$3:$D$698,4,0))</f>
        <v/>
      </c>
      <c r="B140" s="8" t="s">
        <v>219</v>
      </c>
      <c r="C140" s="8" t="s">
        <v>1531</v>
      </c>
      <c r="D140" s="135">
        <v>26000</v>
      </c>
      <c r="E140" s="139"/>
      <c r="F140" s="139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>
        <v>0</v>
      </c>
      <c r="R140" t="e">
        <f>VLOOKUP(C140,'EUROSTAT-Code'!$G$3:$H$532,2,0)</f>
        <v>#N/A</v>
      </c>
      <c r="S140" t="e">
        <f t="shared" si="5"/>
        <v>#N/A</v>
      </c>
    </row>
    <row r="141" spans="1:19" x14ac:dyDescent="0.35">
      <c r="A141" t="str">
        <f>IF(OR(ISBLANK(VLOOKUP(B141,'EUROSTAT-Code'!$A$3:$D$698,4,0)),ISNA(VLOOKUP(B141,'EUROSTAT-Code'!$A$3:$D$698,4,0))),"",VLOOKUP(B141,'EUROSTAT-Code'!$A$3:$D$698,4,0))</f>
        <v>x</v>
      </c>
      <c r="B141" s="4" t="s">
        <v>221</v>
      </c>
      <c r="C141" s="4" t="s">
        <v>1532</v>
      </c>
      <c r="D141" s="131">
        <v>20</v>
      </c>
      <c r="E141" s="137">
        <v>0</v>
      </c>
      <c r="F141" s="137"/>
      <c r="G141" s="132">
        <v>0</v>
      </c>
      <c r="H141" s="132">
        <v>0</v>
      </c>
      <c r="I141" s="132">
        <v>0</v>
      </c>
      <c r="J141" s="132">
        <v>0</v>
      </c>
      <c r="K141" s="132">
        <v>0</v>
      </c>
      <c r="L141" s="132">
        <v>20</v>
      </c>
      <c r="M141" s="132">
        <v>0</v>
      </c>
      <c r="N141" s="132">
        <v>0</v>
      </c>
      <c r="O141" s="132"/>
      <c r="P141" s="132"/>
      <c r="Q141" s="132">
        <v>0</v>
      </c>
      <c r="R141" t="str">
        <f>VLOOKUP(C141,'EUROSTAT-Code'!$G$3:$H$532,2,0)</f>
        <v>I01_01_02</v>
      </c>
      <c r="S141" t="str">
        <f t="shared" si="5"/>
        <v>OK</v>
      </c>
    </row>
    <row r="142" spans="1:19" x14ac:dyDescent="0.35">
      <c r="A142" t="str">
        <f>IF(OR(ISBLANK(VLOOKUP(B142,'EUROSTAT-Code'!$A$3:$D$698,4,0)),ISNA(VLOOKUP(B142,'EUROSTAT-Code'!$A$3:$D$698,4,0))),"",VLOOKUP(B142,'EUROSTAT-Code'!$A$3:$D$698,4,0))</f>
        <v>x</v>
      </c>
      <c r="B142" s="6" t="s">
        <v>359</v>
      </c>
      <c r="C142" s="6" t="s">
        <v>454</v>
      </c>
      <c r="D142" s="133">
        <v>0</v>
      </c>
      <c r="E142" s="138">
        <v>0</v>
      </c>
      <c r="F142" s="138"/>
      <c r="G142" s="134">
        <v>0</v>
      </c>
      <c r="H142" s="134">
        <v>0</v>
      </c>
      <c r="I142" s="134">
        <v>0</v>
      </c>
      <c r="J142" s="134">
        <v>0</v>
      </c>
      <c r="K142" s="134">
        <v>0</v>
      </c>
      <c r="L142" s="134">
        <v>0</v>
      </c>
      <c r="M142" s="134">
        <v>0</v>
      </c>
      <c r="N142" s="134">
        <v>0</v>
      </c>
      <c r="O142" s="134"/>
      <c r="P142" s="134"/>
      <c r="Q142" s="134">
        <v>0</v>
      </c>
      <c r="R142" t="str">
        <f>VLOOKUP(C142,'EUROSTAT-Code'!$G$3:$H$532,2,0)</f>
        <v>I01_01_04</v>
      </c>
      <c r="S142" t="str">
        <f t="shared" si="5"/>
        <v>OK</v>
      </c>
    </row>
    <row r="143" spans="1:19" x14ac:dyDescent="0.35">
      <c r="A143" t="str">
        <f>IF(OR(ISBLANK(VLOOKUP(B143,'EUROSTAT-Code'!$A$3:$D$698,4,0)),ISNA(VLOOKUP(B143,'EUROSTAT-Code'!$A$3:$D$698,4,0))),"",VLOOKUP(B143,'EUROSTAT-Code'!$A$3:$D$698,4,0))</f>
        <v>x</v>
      </c>
      <c r="B143" s="4" t="s">
        <v>222</v>
      </c>
      <c r="C143" s="4" t="s">
        <v>223</v>
      </c>
      <c r="D143" s="131">
        <v>5</v>
      </c>
      <c r="E143" s="137">
        <v>0</v>
      </c>
      <c r="F143" s="137"/>
      <c r="G143" s="132">
        <v>0</v>
      </c>
      <c r="H143" s="132">
        <v>0</v>
      </c>
      <c r="I143" s="132">
        <v>0</v>
      </c>
      <c r="J143" s="132">
        <v>0</v>
      </c>
      <c r="K143" s="132">
        <v>0</v>
      </c>
      <c r="L143" s="132">
        <v>5</v>
      </c>
      <c r="M143" s="132">
        <v>0</v>
      </c>
      <c r="N143" s="132">
        <v>0</v>
      </c>
      <c r="O143" s="132"/>
      <c r="P143" s="132"/>
      <c r="Q143" s="132">
        <v>0</v>
      </c>
      <c r="R143" t="str">
        <f>VLOOKUP(C143,'EUROSTAT-Code'!$G$3:$H$532,2,0)</f>
        <v>I01_01_06</v>
      </c>
      <c r="S143" t="str">
        <f t="shared" si="5"/>
        <v>OK</v>
      </c>
    </row>
    <row r="144" spans="1:19" x14ac:dyDescent="0.35">
      <c r="A144" t="str">
        <f>IF(OR(ISBLANK(VLOOKUP(B144,'EUROSTAT-Code'!$A$3:$D$698,4,0)),ISNA(VLOOKUP(B144,'EUROSTAT-Code'!$A$3:$D$698,4,0))),"",VLOOKUP(B144,'EUROSTAT-Code'!$A$3:$D$698,4,0))</f>
        <v/>
      </c>
      <c r="B144" s="6" t="s">
        <v>224</v>
      </c>
      <c r="C144" s="6" t="s">
        <v>225</v>
      </c>
      <c r="D144" s="133">
        <v>30</v>
      </c>
      <c r="E144" s="138">
        <v>5</v>
      </c>
      <c r="F144" s="138"/>
      <c r="G144" s="134">
        <v>0</v>
      </c>
      <c r="H144" s="134">
        <v>0</v>
      </c>
      <c r="I144" s="134" t="s">
        <v>1967</v>
      </c>
      <c r="J144" s="134" t="s">
        <v>1967</v>
      </c>
      <c r="K144" s="134">
        <v>0</v>
      </c>
      <c r="L144" s="134">
        <v>15</v>
      </c>
      <c r="M144" s="134" t="s">
        <v>1967</v>
      </c>
      <c r="N144" s="134" t="s">
        <v>1967</v>
      </c>
      <c r="O144" s="134"/>
      <c r="P144" s="134"/>
      <c r="Q144" s="134">
        <v>0</v>
      </c>
      <c r="R144" t="str">
        <f>VLOOKUP(C144,'EUROSTAT-Code'!$G$3:$H$532,2,0)</f>
        <v>I01_01_07</v>
      </c>
      <c r="S144" t="str">
        <f t="shared" si="5"/>
        <v>OK</v>
      </c>
    </row>
    <row r="145" spans="1:19" x14ac:dyDescent="0.35">
      <c r="A145" t="str">
        <f>IF(OR(ISBLANK(VLOOKUP(B145,'EUROSTAT-Code'!$A$3:$D$698,4,0)),ISNA(VLOOKUP(B145,'EUROSTAT-Code'!$A$3:$D$698,4,0))),"",VLOOKUP(B145,'EUROSTAT-Code'!$A$3:$D$698,4,0))</f>
        <v>x</v>
      </c>
      <c r="B145" s="4" t="s">
        <v>226</v>
      </c>
      <c r="C145" s="4" t="s">
        <v>227</v>
      </c>
      <c r="D145" s="131">
        <v>10</v>
      </c>
      <c r="E145" s="137" t="s">
        <v>1967</v>
      </c>
      <c r="F145" s="137"/>
      <c r="G145" s="132">
        <v>0</v>
      </c>
      <c r="H145" s="132">
        <v>0</v>
      </c>
      <c r="I145" s="132">
        <v>0</v>
      </c>
      <c r="J145" s="132">
        <v>0</v>
      </c>
      <c r="K145" s="132" t="s">
        <v>1967</v>
      </c>
      <c r="L145" s="132">
        <v>0</v>
      </c>
      <c r="M145" s="132">
        <v>10</v>
      </c>
      <c r="N145" s="132">
        <v>0</v>
      </c>
      <c r="O145" s="132"/>
      <c r="P145" s="132"/>
      <c r="Q145" s="132">
        <v>0</v>
      </c>
      <c r="R145" t="str">
        <f>VLOOKUP(C145,'EUROSTAT-Code'!$G$3:$H$532,2,0)</f>
        <v>I01_01_08</v>
      </c>
      <c r="S145" t="str">
        <f t="shared" si="5"/>
        <v>OK</v>
      </c>
    </row>
    <row r="146" spans="1:19" x14ac:dyDescent="0.35">
      <c r="A146" t="str">
        <f>IF(OR(ISBLANK(VLOOKUP(B146,'EUROSTAT-Code'!$A$3:$D$698,4,0)),ISNA(VLOOKUP(B146,'EUROSTAT-Code'!$A$3:$D$698,4,0))),"",VLOOKUP(B146,'EUROSTAT-Code'!$A$3:$D$698,4,0))</f>
        <v>x</v>
      </c>
      <c r="B146" s="6" t="s">
        <v>228</v>
      </c>
      <c r="C146" s="6" t="s">
        <v>326</v>
      </c>
      <c r="D146" s="133">
        <v>90</v>
      </c>
      <c r="E146" s="138">
        <v>15</v>
      </c>
      <c r="F146" s="138"/>
      <c r="G146" s="134" t="s">
        <v>1967</v>
      </c>
      <c r="H146" s="134" t="s">
        <v>1967</v>
      </c>
      <c r="I146" s="134" t="s">
        <v>1967</v>
      </c>
      <c r="J146" s="134" t="s">
        <v>1967</v>
      </c>
      <c r="K146" s="134" t="s">
        <v>1967</v>
      </c>
      <c r="L146" s="134">
        <v>40</v>
      </c>
      <c r="M146" s="134">
        <v>20</v>
      </c>
      <c r="N146" s="134" t="s">
        <v>1967</v>
      </c>
      <c r="O146" s="134"/>
      <c r="P146" s="134"/>
      <c r="Q146" s="134">
        <v>0</v>
      </c>
      <c r="R146" t="str">
        <f>VLOOKUP(C146,'EUROSTAT-Code'!$G$3:$H$532,2,0)</f>
        <v>I01_01_11</v>
      </c>
      <c r="S146" t="str">
        <f t="shared" si="5"/>
        <v>OK</v>
      </c>
    </row>
    <row r="147" spans="1:19" x14ac:dyDescent="0.35">
      <c r="A147" t="str">
        <f>IF(OR(ISBLANK(VLOOKUP(B147,'EUROSTAT-Code'!$A$3:$D$698,4,0)),ISNA(VLOOKUP(B147,'EUROSTAT-Code'!$A$3:$D$698,4,0))),"",VLOOKUP(B147,'EUROSTAT-Code'!$A$3:$D$698,4,0))</f>
        <v/>
      </c>
      <c r="B147" s="4" t="s">
        <v>230</v>
      </c>
      <c r="C147" s="4" t="s">
        <v>231</v>
      </c>
      <c r="D147" s="131">
        <v>140</v>
      </c>
      <c r="E147" s="137">
        <v>10</v>
      </c>
      <c r="F147" s="137"/>
      <c r="G147" s="132">
        <v>0</v>
      </c>
      <c r="H147" s="132" t="s">
        <v>1967</v>
      </c>
      <c r="I147" s="132">
        <v>0</v>
      </c>
      <c r="J147" s="132">
        <v>0</v>
      </c>
      <c r="K147" s="132">
        <v>0</v>
      </c>
      <c r="L147" s="132">
        <v>110</v>
      </c>
      <c r="M147" s="132">
        <v>0</v>
      </c>
      <c r="N147" s="132">
        <v>10</v>
      </c>
      <c r="O147" s="132"/>
      <c r="P147" s="132"/>
      <c r="Q147" s="132">
        <v>0</v>
      </c>
      <c r="R147" t="str">
        <f>VLOOKUP(C147,'EUROSTAT-Code'!$G$3:$H$532,2,0)</f>
        <v>I03_02_03</v>
      </c>
      <c r="S147" t="str">
        <f t="shared" si="5"/>
        <v>OK</v>
      </c>
    </row>
    <row r="148" spans="1:19" x14ac:dyDescent="0.35">
      <c r="A148" t="str">
        <f>IF(OR(ISBLANK(VLOOKUP(B148,'EUROSTAT-Code'!$A$3:$D$698,4,0)),ISNA(VLOOKUP(B148,'EUROSTAT-Code'!$A$3:$D$698,4,0))),"",VLOOKUP(B148,'EUROSTAT-Code'!$A$3:$D$698,4,0))</f>
        <v>x</v>
      </c>
      <c r="B148" s="6" t="s">
        <v>232</v>
      </c>
      <c r="C148" s="6" t="s">
        <v>233</v>
      </c>
      <c r="D148" s="133">
        <v>120</v>
      </c>
      <c r="E148" s="138">
        <v>10</v>
      </c>
      <c r="F148" s="138"/>
      <c r="G148" s="134">
        <v>0</v>
      </c>
      <c r="H148" s="134" t="s">
        <v>1967</v>
      </c>
      <c r="I148" s="134">
        <v>5</v>
      </c>
      <c r="J148" s="134">
        <v>0</v>
      </c>
      <c r="K148" s="134">
        <v>10</v>
      </c>
      <c r="L148" s="134">
        <v>0</v>
      </c>
      <c r="M148" s="134">
        <v>75</v>
      </c>
      <c r="N148" s="134">
        <v>0</v>
      </c>
      <c r="O148" s="134"/>
      <c r="P148" s="134"/>
      <c r="Q148" s="134">
        <v>0</v>
      </c>
      <c r="R148" t="str">
        <f>VLOOKUP(C148,'EUROSTAT-Code'!$G$3:$H$532,2,0)</f>
        <v>I03_02_04</v>
      </c>
      <c r="S148" t="str">
        <f t="shared" si="5"/>
        <v>OK</v>
      </c>
    </row>
    <row r="149" spans="1:19" x14ac:dyDescent="0.35">
      <c r="A149" t="str">
        <f>IF(OR(ISBLANK(VLOOKUP(B149,'EUROSTAT-Code'!$A$3:$D$698,4,0)),ISNA(VLOOKUP(B149,'EUROSTAT-Code'!$A$3:$D$698,4,0))),"",VLOOKUP(B149,'EUROSTAT-Code'!$A$3:$D$698,4,0))</f>
        <v>x</v>
      </c>
      <c r="B149" s="4" t="s">
        <v>726</v>
      </c>
      <c r="C149" s="4" t="s">
        <v>2079</v>
      </c>
      <c r="D149" s="131">
        <v>0</v>
      </c>
      <c r="E149" s="137">
        <v>0</v>
      </c>
      <c r="F149" s="137"/>
      <c r="G149" s="132">
        <v>0</v>
      </c>
      <c r="H149" s="132">
        <v>0</v>
      </c>
      <c r="I149" s="132">
        <v>0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  <c r="O149" s="132"/>
      <c r="P149" s="132"/>
      <c r="Q149" s="132">
        <v>0</v>
      </c>
      <c r="R149" t="e">
        <f>VLOOKUP(C149,'EUROSTAT-Code'!$G$3:$H$532,2,0)</f>
        <v>#N/A</v>
      </c>
      <c r="S149" t="e">
        <f t="shared" si="5"/>
        <v>#N/A</v>
      </c>
    </row>
    <row r="150" spans="1:19" x14ac:dyDescent="0.35">
      <c r="A150" t="str">
        <f>IF(OR(ISBLANK(VLOOKUP(B150,'EUROSTAT-Code'!$A$3:$D$698,4,0)),ISNA(VLOOKUP(B150,'EUROSTAT-Code'!$A$3:$D$698,4,0))),"",VLOOKUP(B150,'EUROSTAT-Code'!$A$3:$D$698,4,0))</f>
        <v>x</v>
      </c>
      <c r="B150" s="6" t="s">
        <v>234</v>
      </c>
      <c r="C150" s="6" t="s">
        <v>235</v>
      </c>
      <c r="D150" s="133">
        <v>40</v>
      </c>
      <c r="E150" s="138">
        <v>25</v>
      </c>
      <c r="F150" s="138"/>
      <c r="G150" s="134">
        <v>0</v>
      </c>
      <c r="H150" s="134">
        <v>5</v>
      </c>
      <c r="I150" s="134">
        <v>0</v>
      </c>
      <c r="J150" s="134">
        <v>0</v>
      </c>
      <c r="K150" s="134">
        <v>0</v>
      </c>
      <c r="L150" s="134">
        <v>5</v>
      </c>
      <c r="M150" s="134">
        <v>5</v>
      </c>
      <c r="N150" s="134">
        <v>0</v>
      </c>
      <c r="O150" s="134"/>
      <c r="P150" s="134"/>
      <c r="Q150" s="134">
        <v>0</v>
      </c>
      <c r="R150" t="str">
        <f>VLOOKUP(C150,'EUROSTAT-Code'!$G$3:$H$532,2,0)</f>
        <v>I04_01_03</v>
      </c>
      <c r="S150" t="str">
        <f t="shared" si="5"/>
        <v>OK</v>
      </c>
    </row>
    <row r="151" spans="1:19" x14ac:dyDescent="0.35">
      <c r="A151" t="str">
        <f>IF(OR(ISBLANK(VLOOKUP(B151,'EUROSTAT-Code'!$A$3:$D$698,4,0)),ISNA(VLOOKUP(B151,'EUROSTAT-Code'!$A$3:$D$698,4,0))),"",VLOOKUP(B151,'EUROSTAT-Code'!$A$3:$D$698,4,0))</f>
        <v/>
      </c>
      <c r="B151" s="4" t="s">
        <v>743</v>
      </c>
      <c r="C151" s="4" t="s">
        <v>1932</v>
      </c>
      <c r="D151" s="131">
        <v>0</v>
      </c>
      <c r="E151" s="137">
        <v>0</v>
      </c>
      <c r="F151" s="137"/>
      <c r="G151" s="132">
        <v>0</v>
      </c>
      <c r="H151" s="132">
        <v>0</v>
      </c>
      <c r="I151" s="132">
        <v>0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  <c r="O151" s="132"/>
      <c r="P151" s="132"/>
      <c r="Q151" s="132">
        <v>0</v>
      </c>
      <c r="R151" t="str">
        <f>VLOOKUP(C151,'EUROSTAT-Code'!$G$3:$H$532,2,0)</f>
        <v>I05_01_12</v>
      </c>
      <c r="S151" t="str">
        <f t="shared" si="5"/>
        <v>OK</v>
      </c>
    </row>
    <row r="152" spans="1:19" x14ac:dyDescent="0.35">
      <c r="A152" t="str">
        <f>IF(OR(ISBLANK(VLOOKUP(B152,'EUROSTAT-Code'!$A$3:$D$698,4,0)),ISNA(VLOOKUP(B152,'EUROSTAT-Code'!$A$3:$D$698,4,0))),"",VLOOKUP(B152,'EUROSTAT-Code'!$A$3:$D$698,4,0))</f>
        <v>x</v>
      </c>
      <c r="B152" s="6" t="s">
        <v>302</v>
      </c>
      <c r="C152" s="6" t="s">
        <v>303</v>
      </c>
      <c r="D152" s="133">
        <v>5</v>
      </c>
      <c r="E152" s="138">
        <v>0</v>
      </c>
      <c r="F152" s="138"/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/>
      <c r="P152" s="134"/>
      <c r="Q152" s="134">
        <v>5</v>
      </c>
      <c r="R152" t="str">
        <f>VLOOKUP(C152,'EUROSTAT-Code'!$G$3:$H$532,2,0)</f>
        <v>I99_05_01</v>
      </c>
      <c r="S152" t="str">
        <f t="shared" si="5"/>
        <v>OK</v>
      </c>
    </row>
    <row r="153" spans="1:19" x14ac:dyDescent="0.35">
      <c r="A153" t="str">
        <f>IF(OR(ISBLANK(VLOOKUP(B153,'EUROSTAT-Code'!$A$3:$D$698,4,0)),ISNA(VLOOKUP(B153,'EUROSTAT-Code'!$A$3:$D$698,4,0))),"",VLOOKUP(B153,'EUROSTAT-Code'!$A$3:$D$698,4,0))</f>
        <v/>
      </c>
      <c r="B153" s="4" t="s">
        <v>240</v>
      </c>
      <c r="C153" s="4" t="s">
        <v>241</v>
      </c>
      <c r="D153" s="131">
        <v>15</v>
      </c>
      <c r="E153" s="137">
        <v>0</v>
      </c>
      <c r="F153" s="137"/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  <c r="O153" s="132"/>
      <c r="P153" s="132"/>
      <c r="Q153" s="132">
        <v>15</v>
      </c>
      <c r="R153" t="str">
        <f>VLOOKUP(C153,'EUROSTAT-Code'!$G$3:$H$532,2,0)</f>
        <v>I99_10_01</v>
      </c>
      <c r="S153" t="str">
        <f t="shared" si="5"/>
        <v>OK</v>
      </c>
    </row>
    <row r="154" spans="1:19" x14ac:dyDescent="0.35">
      <c r="A154" t="str">
        <f>IF(OR(ISBLANK(VLOOKUP(B154,'EUROSTAT-Code'!$A$3:$D$698,4,0)),ISNA(VLOOKUP(B154,'EUROSTAT-Code'!$A$3:$D$698,4,0))),"",VLOOKUP(B154,'EUROSTAT-Code'!$A$3:$D$698,4,0))</f>
        <v>x</v>
      </c>
      <c r="B154" s="6" t="s">
        <v>328</v>
      </c>
      <c r="C154" s="6" t="s">
        <v>329</v>
      </c>
      <c r="D154" s="133">
        <v>5</v>
      </c>
      <c r="E154" s="138">
        <v>0</v>
      </c>
      <c r="F154" s="138"/>
      <c r="G154" s="134">
        <v>0</v>
      </c>
      <c r="H154" s="134">
        <v>5</v>
      </c>
      <c r="I154" s="134">
        <v>0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/>
      <c r="P154" s="134"/>
      <c r="Q154" s="134">
        <v>0</v>
      </c>
      <c r="R154" t="str">
        <f>VLOOKUP(C154,'EUROSTAT-Code'!$G$3:$H$532,2,0)</f>
        <v>I99_12_02</v>
      </c>
      <c r="S154" t="str">
        <f t="shared" si="5"/>
        <v>OK</v>
      </c>
    </row>
    <row r="155" spans="1:19" x14ac:dyDescent="0.35">
      <c r="A155" t="str">
        <f>IF(OR(ISBLANK(VLOOKUP(B155,'EUROSTAT-Code'!$A$3:$D$698,4,0)),ISNA(VLOOKUP(B155,'EUROSTAT-Code'!$A$3:$D$698,4,0))),"",VLOOKUP(B155,'EUROSTAT-Code'!$A$3:$D$698,4,0))</f>
        <v>x</v>
      </c>
      <c r="B155" s="4" t="s">
        <v>242</v>
      </c>
      <c r="C155" s="4" t="s">
        <v>243</v>
      </c>
      <c r="D155" s="131">
        <v>0</v>
      </c>
      <c r="E155" s="137">
        <v>0</v>
      </c>
      <c r="F155" s="137"/>
      <c r="G155" s="132">
        <v>0</v>
      </c>
      <c r="H155" s="132">
        <v>0</v>
      </c>
      <c r="I155" s="132">
        <v>0</v>
      </c>
      <c r="J155" s="132">
        <v>0</v>
      </c>
      <c r="K155" s="132">
        <v>0</v>
      </c>
      <c r="L155" s="132">
        <v>0</v>
      </c>
      <c r="M155" s="132">
        <v>0</v>
      </c>
      <c r="N155" s="132">
        <v>0</v>
      </c>
      <c r="O155" s="132"/>
      <c r="P155" s="132"/>
      <c r="Q155" s="132">
        <v>0</v>
      </c>
      <c r="R155" t="str">
        <f>VLOOKUP(C155,'EUROSTAT-Code'!$G$3:$H$532,2,0)</f>
        <v>I99_12_03</v>
      </c>
      <c r="S155" t="str">
        <f t="shared" si="5"/>
        <v>OK</v>
      </c>
    </row>
    <row r="156" spans="1:19" x14ac:dyDescent="0.35">
      <c r="A156" t="str">
        <f>IF(OR(ISBLANK(VLOOKUP(B156,'EUROSTAT-Code'!$A$3:$D$698,4,0)),ISNA(VLOOKUP(B156,'EUROSTAT-Code'!$A$3:$D$698,4,0))),"",VLOOKUP(B156,'EUROSTAT-Code'!$A$3:$D$698,4,0))</f>
        <v/>
      </c>
      <c r="B156" s="6" t="s">
        <v>244</v>
      </c>
      <c r="C156" s="6" t="s">
        <v>245</v>
      </c>
      <c r="D156" s="133">
        <v>400</v>
      </c>
      <c r="E156" s="138" t="s">
        <v>1967</v>
      </c>
      <c r="F156" s="138"/>
      <c r="G156" s="134">
        <v>0</v>
      </c>
      <c r="H156" s="134" t="s">
        <v>1967</v>
      </c>
      <c r="I156" s="134">
        <v>0</v>
      </c>
      <c r="J156" s="134">
        <v>0</v>
      </c>
      <c r="K156" s="134">
        <v>0</v>
      </c>
      <c r="L156" s="134">
        <v>285</v>
      </c>
      <c r="M156" s="134">
        <v>100</v>
      </c>
      <c r="N156" s="134" t="s">
        <v>1967</v>
      </c>
      <c r="O156" s="134"/>
      <c r="P156" s="134"/>
      <c r="Q156" s="134">
        <v>0</v>
      </c>
      <c r="R156" t="str">
        <f>VLOOKUP(C156,'EUROSTAT-Code'!$G$3:$H$532,2,0)</f>
        <v>I99_13_01</v>
      </c>
      <c r="S156" t="str">
        <f t="shared" si="5"/>
        <v>OK</v>
      </c>
    </row>
    <row r="157" spans="1:19" x14ac:dyDescent="0.35">
      <c r="A157" t="str">
        <f>IF(OR(ISBLANK(VLOOKUP(B157,'EUROSTAT-Code'!$A$3:$D$698,4,0)),ISNA(VLOOKUP(B157,'EUROSTAT-Code'!$A$3:$D$698,4,0))),"",VLOOKUP(B157,'EUROSTAT-Code'!$A$3:$D$698,4,0))</f>
        <v/>
      </c>
      <c r="B157" s="4" t="s">
        <v>246</v>
      </c>
      <c r="C157" s="4" t="s">
        <v>247</v>
      </c>
      <c r="D157" s="131">
        <v>0</v>
      </c>
      <c r="E157" s="137">
        <v>0</v>
      </c>
      <c r="F157" s="137"/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/>
      <c r="P157" s="132"/>
      <c r="Q157" s="132">
        <v>0</v>
      </c>
      <c r="R157" t="str">
        <f>VLOOKUP(C157,'EUROSTAT-Code'!$G$3:$H$532,2,0)</f>
        <v>I99_14_02</v>
      </c>
      <c r="S157" t="str">
        <f t="shared" si="5"/>
        <v>OK</v>
      </c>
    </row>
    <row r="158" spans="1:19" x14ac:dyDescent="0.35">
      <c r="B158" s="6" t="s">
        <v>248</v>
      </c>
      <c r="C158" s="6" t="s">
        <v>249</v>
      </c>
      <c r="D158" s="133">
        <v>330</v>
      </c>
      <c r="E158" s="138" t="s">
        <v>1967</v>
      </c>
      <c r="F158" s="138"/>
      <c r="G158" s="134">
        <v>0</v>
      </c>
      <c r="H158" s="134">
        <v>0</v>
      </c>
      <c r="I158" s="134">
        <v>0</v>
      </c>
      <c r="J158" s="134">
        <v>0</v>
      </c>
      <c r="K158" s="134" t="s">
        <v>1967</v>
      </c>
      <c r="L158" s="134">
        <v>255</v>
      </c>
      <c r="M158" s="134">
        <v>65</v>
      </c>
      <c r="N158" s="134" t="s">
        <v>1967</v>
      </c>
      <c r="O158" s="134"/>
      <c r="P158" s="134"/>
      <c r="Q158" s="134">
        <v>0</v>
      </c>
    </row>
    <row r="159" spans="1:19" x14ac:dyDescent="0.35">
      <c r="A159" t="str">
        <f>IF(OR(ISBLANK(VLOOKUP(B159,'EUROSTAT-Code'!$A$3:$D$698,4,0)),ISNA(VLOOKUP(B159,'EUROSTAT-Code'!$A$3:$D$698,4,0))),"",VLOOKUP(B159,'EUROSTAT-Code'!$A$3:$D$698,4,0))</f>
        <v/>
      </c>
      <c r="B159" s="4" t="s">
        <v>292</v>
      </c>
      <c r="C159" s="4" t="s">
        <v>293</v>
      </c>
      <c r="D159" s="131">
        <v>5</v>
      </c>
      <c r="E159" s="137">
        <v>0</v>
      </c>
      <c r="F159" s="137"/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0</v>
      </c>
      <c r="M159" s="132">
        <v>0</v>
      </c>
      <c r="N159" s="132">
        <v>0</v>
      </c>
      <c r="O159" s="132"/>
      <c r="P159" s="132"/>
      <c r="Q159" s="132">
        <v>5</v>
      </c>
      <c r="R159" t="e">
        <f>VLOOKUP(C159,'EUROSTAT-Code'!$G$3:$H$532,2,0)</f>
        <v>#N/A</v>
      </c>
      <c r="S159" t="e">
        <f>IF(B159=R159,"OK","FALSE")</f>
        <v>#N/A</v>
      </c>
    </row>
    <row r="160" spans="1:19" x14ac:dyDescent="0.35">
      <c r="B160" s="6" t="s">
        <v>804</v>
      </c>
      <c r="C160" s="6" t="s">
        <v>1357</v>
      </c>
      <c r="D160" s="133">
        <v>125</v>
      </c>
      <c r="E160" s="138">
        <v>0</v>
      </c>
      <c r="F160" s="138"/>
      <c r="G160" s="134">
        <v>0</v>
      </c>
      <c r="H160" s="134">
        <v>0</v>
      </c>
      <c r="I160" s="134">
        <v>0</v>
      </c>
      <c r="J160" s="134">
        <v>0</v>
      </c>
      <c r="K160" s="134">
        <v>0</v>
      </c>
      <c r="L160" s="134">
        <v>0</v>
      </c>
      <c r="M160" s="134">
        <v>0</v>
      </c>
      <c r="N160" s="134">
        <v>0</v>
      </c>
      <c r="O160" s="134"/>
      <c r="P160" s="134"/>
      <c r="Q160" s="134">
        <v>125</v>
      </c>
    </row>
    <row r="161" spans="1:19" x14ac:dyDescent="0.35">
      <c r="B161" s="4" t="s">
        <v>250</v>
      </c>
      <c r="C161" s="4" t="s">
        <v>2065</v>
      </c>
      <c r="D161" s="131">
        <v>110</v>
      </c>
      <c r="E161" s="137">
        <v>10</v>
      </c>
      <c r="F161" s="137"/>
      <c r="G161" s="132">
        <v>0</v>
      </c>
      <c r="H161" s="132">
        <v>0</v>
      </c>
      <c r="I161" s="132">
        <v>0</v>
      </c>
      <c r="J161" s="132">
        <v>0</v>
      </c>
      <c r="K161" s="132">
        <v>0</v>
      </c>
      <c r="L161" s="132">
        <v>90</v>
      </c>
      <c r="M161" s="132">
        <v>0</v>
      </c>
      <c r="N161" s="132">
        <v>0</v>
      </c>
      <c r="O161" s="132"/>
      <c r="P161" s="132"/>
      <c r="Q161" s="132">
        <v>0</v>
      </c>
    </row>
    <row r="162" spans="1:19" x14ac:dyDescent="0.35">
      <c r="A162" t="str">
        <f>IF(OR(ISBLANK(VLOOKUP(B162,'EUROSTAT-Code'!$A$3:$D$698,4,0)),ISNA(VLOOKUP(B162,'EUROSTAT-Code'!$A$3:$D$698,4,0))),"",VLOOKUP(B162,'EUROSTAT-Code'!$A$3:$D$698,4,0))</f>
        <v/>
      </c>
      <c r="B162" s="6" t="s">
        <v>251</v>
      </c>
      <c r="C162" s="6" t="s">
        <v>2066</v>
      </c>
      <c r="D162" s="133">
        <v>15</v>
      </c>
      <c r="E162" s="138">
        <v>0</v>
      </c>
      <c r="F162" s="138"/>
      <c r="G162" s="134">
        <v>0</v>
      </c>
      <c r="H162" s="134">
        <v>0</v>
      </c>
      <c r="I162" s="134">
        <v>0</v>
      </c>
      <c r="J162" s="134">
        <v>0</v>
      </c>
      <c r="K162" s="134">
        <v>0</v>
      </c>
      <c r="L162" s="134">
        <v>10</v>
      </c>
      <c r="M162" s="134">
        <v>0</v>
      </c>
      <c r="N162" s="134">
        <v>0</v>
      </c>
      <c r="O162" s="134"/>
      <c r="P162" s="134"/>
      <c r="Q162" s="134">
        <v>0</v>
      </c>
      <c r="R162" t="e">
        <f>VLOOKUP(C162,'EUROSTAT-Code'!$G$3:$H$532,2,0)</f>
        <v>#N/A</v>
      </c>
      <c r="S162" t="e">
        <f t="shared" ref="S162:S173" si="6">IF(B162=R162,"OK","FALSE")</f>
        <v>#N/A</v>
      </c>
    </row>
    <row r="163" spans="1:19" x14ac:dyDescent="0.35">
      <c r="A163" t="str">
        <f>IF(OR(ISBLANK(VLOOKUP(B163,'EUROSTAT-Code'!$A$3:$D$698,4,0)),ISNA(VLOOKUP(B163,'EUROSTAT-Code'!$A$3:$D$698,4,0))),"",VLOOKUP(B163,'EUROSTAT-Code'!$A$3:$D$698,4,0))</f>
        <v/>
      </c>
      <c r="B163" s="4" t="s">
        <v>252</v>
      </c>
      <c r="C163" s="4" t="s">
        <v>2067</v>
      </c>
      <c r="D163" s="131">
        <v>24660</v>
      </c>
      <c r="E163" s="137" t="s">
        <v>1967</v>
      </c>
      <c r="F163" s="137"/>
      <c r="G163" s="132">
        <v>0</v>
      </c>
      <c r="H163" s="132" t="s">
        <v>1967</v>
      </c>
      <c r="I163" s="132">
        <v>0</v>
      </c>
      <c r="J163" s="132">
        <v>0</v>
      </c>
      <c r="K163" s="132" t="s">
        <v>1967</v>
      </c>
      <c r="L163" s="132">
        <v>0</v>
      </c>
      <c r="M163" s="132">
        <v>23150</v>
      </c>
      <c r="N163" s="132" t="s">
        <v>1967</v>
      </c>
      <c r="O163" s="132"/>
      <c r="P163" s="132"/>
      <c r="Q163" s="132" t="s">
        <v>1967</v>
      </c>
      <c r="R163" t="e">
        <f>VLOOKUP(C163,'EUROSTAT-Code'!$G$3:$H$532,2,0)</f>
        <v>#N/A</v>
      </c>
      <c r="S163" t="e">
        <f t="shared" si="6"/>
        <v>#N/A</v>
      </c>
    </row>
    <row r="164" spans="1:19" x14ac:dyDescent="0.35">
      <c r="B164" s="8" t="s">
        <v>253</v>
      </c>
      <c r="C164" s="8" t="s">
        <v>1533</v>
      </c>
      <c r="D164" s="135">
        <v>355</v>
      </c>
      <c r="E164" s="139"/>
      <c r="F164" s="139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>
        <v>0</v>
      </c>
      <c r="S164" t="str">
        <f t="shared" si="6"/>
        <v>FALSE</v>
      </c>
    </row>
    <row r="165" spans="1:19" x14ac:dyDescent="0.35">
      <c r="B165" s="4" t="s">
        <v>255</v>
      </c>
      <c r="C165" s="4" t="s">
        <v>256</v>
      </c>
      <c r="D165" s="131">
        <v>380</v>
      </c>
      <c r="E165" s="137">
        <v>25</v>
      </c>
      <c r="F165" s="137"/>
      <c r="G165" s="132">
        <v>0</v>
      </c>
      <c r="H165" s="132" t="s">
        <v>1967</v>
      </c>
      <c r="I165" s="132">
        <v>0</v>
      </c>
      <c r="J165" s="132">
        <v>0</v>
      </c>
      <c r="K165" s="132" t="s">
        <v>1967</v>
      </c>
      <c r="L165" s="132">
        <v>300</v>
      </c>
      <c r="M165" s="132">
        <v>0</v>
      </c>
      <c r="N165" s="132">
        <v>20</v>
      </c>
      <c r="O165" s="132"/>
      <c r="P165" s="132"/>
      <c r="Q165" s="132">
        <v>0</v>
      </c>
      <c r="R165" t="str">
        <f>VLOOKUP(C165,'EUROSTAT-Code'!$G$3:$H$532,2,0)</f>
        <v>M01_01_03</v>
      </c>
      <c r="S165" t="str">
        <f t="shared" si="6"/>
        <v>OK</v>
      </c>
    </row>
    <row r="166" spans="1:19" x14ac:dyDescent="0.35">
      <c r="B166" s="8" t="s">
        <v>257</v>
      </c>
      <c r="C166" s="8" t="s">
        <v>1534</v>
      </c>
      <c r="D166" s="135">
        <v>15845</v>
      </c>
      <c r="E166" s="139"/>
      <c r="F166" s="139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>
        <v>0</v>
      </c>
      <c r="S166" t="str">
        <f t="shared" si="6"/>
        <v>FALSE</v>
      </c>
    </row>
    <row r="167" spans="1:19" x14ac:dyDescent="0.35">
      <c r="B167" s="4" t="s">
        <v>877</v>
      </c>
      <c r="C167" s="4" t="s">
        <v>260</v>
      </c>
      <c r="D167" s="131">
        <v>11705</v>
      </c>
      <c r="E167" s="137">
        <v>6390</v>
      </c>
      <c r="F167" s="137"/>
      <c r="G167" s="132">
        <v>910</v>
      </c>
      <c r="H167" s="132">
        <v>1360</v>
      </c>
      <c r="I167" s="132">
        <v>365</v>
      </c>
      <c r="J167" s="132" t="s">
        <v>1967</v>
      </c>
      <c r="K167" s="132">
        <v>1965</v>
      </c>
      <c r="L167" s="132" t="s">
        <v>1967</v>
      </c>
      <c r="M167" s="132">
        <v>0</v>
      </c>
      <c r="N167" s="132">
        <v>0</v>
      </c>
      <c r="O167" s="132"/>
      <c r="P167" s="132"/>
      <c r="Q167" s="132">
        <v>0</v>
      </c>
      <c r="R167" t="str">
        <f>VLOOKUP(C167,'EUROSTAT-Code'!$G$3:$H$532,2,0)</f>
        <v>PGR01_01_02</v>
      </c>
      <c r="S167" t="str">
        <f t="shared" si="6"/>
        <v>OK</v>
      </c>
    </row>
    <row r="168" spans="1:19" x14ac:dyDescent="0.35">
      <c r="B168" s="6" t="s">
        <v>879</v>
      </c>
      <c r="C168" s="6" t="s">
        <v>262</v>
      </c>
      <c r="D168" s="133">
        <v>1035</v>
      </c>
      <c r="E168" s="138">
        <v>125</v>
      </c>
      <c r="F168" s="138"/>
      <c r="G168" s="134">
        <v>140</v>
      </c>
      <c r="H168" s="134">
        <v>520</v>
      </c>
      <c r="I168" s="134">
        <v>90</v>
      </c>
      <c r="J168" s="134">
        <v>0</v>
      </c>
      <c r="K168" s="134">
        <v>110</v>
      </c>
      <c r="L168" s="134" t="s">
        <v>1967</v>
      </c>
      <c r="M168" s="134">
        <v>0</v>
      </c>
      <c r="N168" s="134">
        <v>0</v>
      </c>
      <c r="O168" s="134"/>
      <c r="P168" s="134"/>
      <c r="Q168" s="134">
        <v>0</v>
      </c>
      <c r="R168" t="str">
        <f>VLOOKUP(C168,'EUROSTAT-Code'!$G$3:$H$532,2,0)</f>
        <v>PGR01_01_05</v>
      </c>
      <c r="S168" t="str">
        <f t="shared" si="6"/>
        <v>OK</v>
      </c>
    </row>
    <row r="169" spans="1:19" x14ac:dyDescent="0.35">
      <c r="B169" s="4" t="s">
        <v>882</v>
      </c>
      <c r="C169" s="4" t="s">
        <v>1535</v>
      </c>
      <c r="D169" s="131">
        <v>5</v>
      </c>
      <c r="E169" s="137">
        <v>0</v>
      </c>
      <c r="F169" s="137"/>
      <c r="G169" s="132">
        <v>0</v>
      </c>
      <c r="H169" s="132">
        <v>0</v>
      </c>
      <c r="I169" s="132">
        <v>0</v>
      </c>
      <c r="J169" s="132">
        <v>0</v>
      </c>
      <c r="K169" s="132">
        <v>0</v>
      </c>
      <c r="L169" s="132">
        <v>0</v>
      </c>
      <c r="M169" s="132">
        <v>0</v>
      </c>
      <c r="N169" s="132">
        <v>0</v>
      </c>
      <c r="O169" s="132"/>
      <c r="P169" s="132"/>
      <c r="Q169" s="132">
        <v>5</v>
      </c>
      <c r="R169" t="str">
        <f>VLOOKUP(C169,'EUROSTAT-Code'!$G$3:$H$532,2,0)</f>
        <v>PGR01_01_09</v>
      </c>
      <c r="S169" t="str">
        <f t="shared" si="6"/>
        <v>OK</v>
      </c>
    </row>
    <row r="170" spans="1:19" x14ac:dyDescent="0.35">
      <c r="B170" s="6" t="s">
        <v>884</v>
      </c>
      <c r="C170" s="6" t="s">
        <v>463</v>
      </c>
      <c r="D170" s="133">
        <v>0</v>
      </c>
      <c r="E170" s="138">
        <v>0</v>
      </c>
      <c r="F170" s="138"/>
      <c r="G170" s="134">
        <v>0</v>
      </c>
      <c r="H170" s="134">
        <v>0</v>
      </c>
      <c r="I170" s="134">
        <v>0</v>
      </c>
      <c r="J170" s="134">
        <v>0</v>
      </c>
      <c r="K170" s="134">
        <v>0</v>
      </c>
      <c r="L170" s="134">
        <v>0</v>
      </c>
      <c r="M170" s="134">
        <v>0</v>
      </c>
      <c r="N170" s="134">
        <v>0</v>
      </c>
      <c r="O170" s="134"/>
      <c r="P170" s="134"/>
      <c r="Q170" s="134">
        <v>0</v>
      </c>
      <c r="R170" t="str">
        <f>VLOOKUP(C170,'EUROSTAT-Code'!$G$3:$H$532,2,0)</f>
        <v>PGR01_01_11</v>
      </c>
      <c r="S170" t="str">
        <f t="shared" si="6"/>
        <v>OK</v>
      </c>
    </row>
    <row r="171" spans="1:19" x14ac:dyDescent="0.35">
      <c r="B171" s="4" t="s">
        <v>886</v>
      </c>
      <c r="C171" s="4" t="s">
        <v>265</v>
      </c>
      <c r="D171" s="131">
        <v>1355</v>
      </c>
      <c r="E171" s="137">
        <v>420</v>
      </c>
      <c r="F171" s="137"/>
      <c r="G171" s="132">
        <v>55</v>
      </c>
      <c r="H171" s="132">
        <v>305</v>
      </c>
      <c r="I171" s="132" t="s">
        <v>1967</v>
      </c>
      <c r="J171" s="132" t="s">
        <v>1967</v>
      </c>
      <c r="K171" s="132">
        <v>80</v>
      </c>
      <c r="L171" s="132">
        <v>450</v>
      </c>
      <c r="M171" s="132">
        <v>0</v>
      </c>
      <c r="N171" s="132">
        <v>0</v>
      </c>
      <c r="O171" s="132"/>
      <c r="P171" s="132"/>
      <c r="Q171" s="132">
        <v>0</v>
      </c>
      <c r="R171" t="str">
        <f>VLOOKUP(C171,'EUROSTAT-Code'!$G$3:$H$532,2,0)</f>
        <v>PGR01_01_13</v>
      </c>
      <c r="S171" t="str">
        <f t="shared" si="6"/>
        <v>OK</v>
      </c>
    </row>
    <row r="172" spans="1:19" x14ac:dyDescent="0.35">
      <c r="B172" s="6" t="s">
        <v>887</v>
      </c>
      <c r="C172" s="6" t="s">
        <v>464</v>
      </c>
      <c r="D172" s="133">
        <v>0</v>
      </c>
      <c r="E172" s="138">
        <v>0</v>
      </c>
      <c r="F172" s="138"/>
      <c r="G172" s="134">
        <v>0</v>
      </c>
      <c r="H172" s="134">
        <v>0</v>
      </c>
      <c r="I172" s="134">
        <v>0</v>
      </c>
      <c r="J172" s="134">
        <v>0</v>
      </c>
      <c r="K172" s="134">
        <v>0</v>
      </c>
      <c r="L172" s="134">
        <v>0</v>
      </c>
      <c r="M172" s="134">
        <v>0</v>
      </c>
      <c r="N172" s="134">
        <v>0</v>
      </c>
      <c r="O172" s="134"/>
      <c r="P172" s="134"/>
      <c r="Q172" s="134">
        <v>0</v>
      </c>
      <c r="R172" t="str">
        <f>VLOOKUP(C172,'EUROSTAT-Code'!$G$3:$H$532,2,0)</f>
        <v>PGR01_01_14</v>
      </c>
      <c r="S172" t="str">
        <f t="shared" si="6"/>
        <v>OK</v>
      </c>
    </row>
    <row r="173" spans="1:19" x14ac:dyDescent="0.35">
      <c r="B173" s="4" t="s">
        <v>888</v>
      </c>
      <c r="C173" s="4" t="s">
        <v>1536</v>
      </c>
      <c r="D173" s="131">
        <v>150</v>
      </c>
      <c r="E173" s="137">
        <v>70</v>
      </c>
      <c r="F173" s="137"/>
      <c r="G173" s="132">
        <v>10</v>
      </c>
      <c r="H173" s="132">
        <v>50</v>
      </c>
      <c r="I173" s="132" t="s">
        <v>1967</v>
      </c>
      <c r="J173" s="132" t="s">
        <v>1967</v>
      </c>
      <c r="K173" s="132">
        <v>10</v>
      </c>
      <c r="L173" s="132" t="s">
        <v>1967</v>
      </c>
      <c r="M173" s="132">
        <v>0</v>
      </c>
      <c r="N173" s="132">
        <v>0</v>
      </c>
      <c r="O173" s="132"/>
      <c r="P173" s="132"/>
      <c r="Q173" s="132">
        <v>0</v>
      </c>
      <c r="R173" t="str">
        <f>VLOOKUP(C173,'EUROSTAT-Code'!$G$3:$H$532,2,0)</f>
        <v>PGR01_01_15</v>
      </c>
      <c r="S173" t="str">
        <f t="shared" si="6"/>
        <v>OK</v>
      </c>
    </row>
    <row r="174" spans="1:19" x14ac:dyDescent="0.35">
      <c r="B174" s="6" t="s">
        <v>892</v>
      </c>
      <c r="C174" s="6" t="s">
        <v>2068</v>
      </c>
      <c r="D174" s="133">
        <v>1595</v>
      </c>
      <c r="E174" s="138">
        <v>990</v>
      </c>
      <c r="F174" s="138"/>
      <c r="G174" s="134">
        <v>95</v>
      </c>
      <c r="H174" s="134">
        <v>185</v>
      </c>
      <c r="I174" s="134" t="s">
        <v>1967</v>
      </c>
      <c r="J174" s="134" t="s">
        <v>1967</v>
      </c>
      <c r="K174" s="134">
        <v>240</v>
      </c>
      <c r="L174" s="134" t="s">
        <v>1967</v>
      </c>
      <c r="M174" s="134">
        <v>0</v>
      </c>
      <c r="N174" s="134">
        <v>0</v>
      </c>
      <c r="O174" s="134"/>
      <c r="P174" s="134"/>
      <c r="Q174" s="134">
        <v>0</v>
      </c>
      <c r="R174" t="e">
        <f>VLOOKUP(C174,'EUROSTAT-Code'!$G$3:$H$532,2,0)</f>
        <v>#N/A</v>
      </c>
    </row>
    <row r="175" spans="1:19" x14ac:dyDescent="0.35">
      <c r="B175" s="4" t="s">
        <v>922</v>
      </c>
      <c r="C175" s="4" t="s">
        <v>2069</v>
      </c>
      <c r="D175" s="131"/>
      <c r="E175" s="137"/>
      <c r="F175" s="137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t="e">
        <f>VLOOKUP(C175,'EUROSTAT-Code'!$G$3:$H$532,2,0)</f>
        <v>#N/A</v>
      </c>
    </row>
    <row r="176" spans="1:19" x14ac:dyDescent="0.35">
      <c r="B176" s="6" t="s">
        <v>942</v>
      </c>
      <c r="C176" s="6" t="s">
        <v>1537</v>
      </c>
      <c r="D176" s="133">
        <v>0</v>
      </c>
      <c r="E176" s="138">
        <v>0</v>
      </c>
      <c r="F176" s="138"/>
      <c r="G176" s="134">
        <v>0</v>
      </c>
      <c r="H176" s="134">
        <v>0</v>
      </c>
      <c r="I176" s="134">
        <v>0</v>
      </c>
      <c r="J176" s="134">
        <v>0</v>
      </c>
      <c r="K176" s="134">
        <v>0</v>
      </c>
      <c r="L176" s="134">
        <v>0</v>
      </c>
      <c r="M176" s="134">
        <v>0</v>
      </c>
      <c r="N176" s="134">
        <v>0</v>
      </c>
      <c r="O176" s="134"/>
      <c r="P176" s="134"/>
      <c r="Q176" s="134">
        <v>0</v>
      </c>
      <c r="R176" t="str">
        <f>VLOOKUP(C176,'EUROSTAT-Code'!$G$3:$H$532,2,0)</f>
        <v>ZR04_01_04</v>
      </c>
    </row>
    <row r="177" spans="2:19" x14ac:dyDescent="0.35">
      <c r="B177" s="4" t="s">
        <v>373</v>
      </c>
      <c r="C177" s="4" t="s">
        <v>374</v>
      </c>
      <c r="D177" s="131">
        <v>85</v>
      </c>
      <c r="E177" s="137">
        <v>0</v>
      </c>
      <c r="F177" s="137"/>
      <c r="G177" s="132">
        <v>0</v>
      </c>
      <c r="H177" s="132">
        <v>0</v>
      </c>
      <c r="I177" s="132">
        <v>0</v>
      </c>
      <c r="J177" s="132">
        <v>0</v>
      </c>
      <c r="K177" s="132">
        <v>0</v>
      </c>
      <c r="L177" s="132">
        <v>0</v>
      </c>
      <c r="M177" s="132">
        <v>10</v>
      </c>
      <c r="N177" s="132">
        <v>0</v>
      </c>
      <c r="O177" s="132"/>
      <c r="P177" s="132"/>
      <c r="Q177" s="132">
        <v>65</v>
      </c>
      <c r="R177" t="e">
        <f>VLOOKUP(C177,'EUROSTAT-Code'!$G$3:$H$532,2,0)</f>
        <v>#N/A</v>
      </c>
    </row>
    <row r="178" spans="2:19" x14ac:dyDescent="0.35">
      <c r="B178" s="6" t="s">
        <v>373</v>
      </c>
      <c r="C178" s="6" t="s">
        <v>2080</v>
      </c>
      <c r="D178" s="133">
        <v>0</v>
      </c>
      <c r="E178" s="138">
        <v>0</v>
      </c>
      <c r="F178" s="138"/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0</v>
      </c>
      <c r="M178" s="134">
        <v>0</v>
      </c>
      <c r="N178" s="134">
        <v>0</v>
      </c>
      <c r="O178" s="134"/>
      <c r="P178" s="134"/>
      <c r="Q178" s="134">
        <v>0</v>
      </c>
      <c r="R178" t="e">
        <f>VLOOKUP(C178,'EUROSTAT-Code'!$G$3:$H$532,2,0)</f>
        <v>#N/A</v>
      </c>
    </row>
    <row r="179" spans="2:19" x14ac:dyDescent="0.35">
      <c r="B179" s="4" t="s">
        <v>373</v>
      </c>
      <c r="C179" s="4" t="s">
        <v>1933</v>
      </c>
      <c r="D179" s="131">
        <v>5</v>
      </c>
      <c r="E179" s="137">
        <v>0</v>
      </c>
      <c r="F179" s="137"/>
      <c r="G179" s="132">
        <v>0</v>
      </c>
      <c r="H179" s="132">
        <v>0</v>
      </c>
      <c r="I179" s="132">
        <v>0</v>
      </c>
      <c r="J179" s="132">
        <v>0</v>
      </c>
      <c r="K179" s="132">
        <v>0</v>
      </c>
      <c r="L179" s="132">
        <v>0</v>
      </c>
      <c r="M179" s="132">
        <v>0</v>
      </c>
      <c r="N179" s="132">
        <v>0</v>
      </c>
      <c r="O179" s="132"/>
      <c r="P179" s="132"/>
      <c r="Q179" s="132">
        <v>0</v>
      </c>
      <c r="R179" t="e">
        <f>VLOOKUP(C179,'EUROSTAT-Code'!$G$3:$H$532,2,0)</f>
        <v>#N/A</v>
      </c>
    </row>
    <row r="180" spans="2:19" x14ac:dyDescent="0.35">
      <c r="B180" s="6" t="s">
        <v>373</v>
      </c>
      <c r="C180" s="6" t="s">
        <v>375</v>
      </c>
      <c r="D180" s="133">
        <v>185</v>
      </c>
      <c r="E180" s="138">
        <v>110</v>
      </c>
      <c r="F180" s="138"/>
      <c r="G180" s="134" t="s">
        <v>1967</v>
      </c>
      <c r="H180" s="134">
        <v>45</v>
      </c>
      <c r="I180" s="134" t="s">
        <v>1967</v>
      </c>
      <c r="J180" s="134" t="s">
        <v>1967</v>
      </c>
      <c r="K180" s="134">
        <v>15</v>
      </c>
      <c r="L180" s="134">
        <v>0</v>
      </c>
      <c r="M180" s="134">
        <v>0</v>
      </c>
      <c r="N180" s="134" t="s">
        <v>1967</v>
      </c>
      <c r="O180" s="134"/>
      <c r="P180" s="134"/>
      <c r="Q180" s="134">
        <v>0</v>
      </c>
      <c r="R180" t="e">
        <f>VLOOKUP(C180,'EUROSTAT-Code'!$G$3:$H$532,2,0)</f>
        <v>#N/A</v>
      </c>
    </row>
    <row r="181" spans="2:19" x14ac:dyDescent="0.35">
      <c r="B181" s="4" t="s">
        <v>373</v>
      </c>
      <c r="C181" s="4" t="s">
        <v>378</v>
      </c>
      <c r="D181" s="131">
        <v>65</v>
      </c>
      <c r="E181" s="137">
        <v>5</v>
      </c>
      <c r="F181" s="137"/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55</v>
      </c>
      <c r="M181" s="132">
        <v>0</v>
      </c>
      <c r="N181" s="132">
        <v>0</v>
      </c>
      <c r="O181" s="132"/>
      <c r="P181" s="132"/>
      <c r="Q181" s="132">
        <v>0</v>
      </c>
      <c r="R181" t="e">
        <f>VLOOKUP(C181,'EUROSTAT-Code'!$G$3:$H$532,2,0)</f>
        <v>#N/A</v>
      </c>
    </row>
    <row r="182" spans="2:19" x14ac:dyDescent="0.35">
      <c r="B182" s="6" t="s">
        <v>373</v>
      </c>
      <c r="C182" s="6" t="s">
        <v>382</v>
      </c>
      <c r="D182" s="133">
        <v>140</v>
      </c>
      <c r="E182" s="138" t="s">
        <v>1967</v>
      </c>
      <c r="F182" s="138"/>
      <c r="G182" s="134">
        <v>0</v>
      </c>
      <c r="H182" s="134">
        <v>0</v>
      </c>
      <c r="I182" s="134">
        <v>0</v>
      </c>
      <c r="J182" s="134">
        <v>0</v>
      </c>
      <c r="K182" s="134" t="s">
        <v>1967</v>
      </c>
      <c r="L182" s="134">
        <v>0</v>
      </c>
      <c r="M182" s="134">
        <v>0</v>
      </c>
      <c r="N182" s="134">
        <v>135</v>
      </c>
      <c r="O182" s="134"/>
      <c r="P182" s="134"/>
      <c r="Q182" s="134">
        <v>0</v>
      </c>
      <c r="R182" t="e">
        <f>VLOOKUP(C182,'EUROSTAT-Code'!$G$3:$H$532,2,0)</f>
        <v>#N/A</v>
      </c>
      <c r="S182" t="e">
        <f>IF(B182=R182,"OK","FALSE")</f>
        <v>#N/A</v>
      </c>
    </row>
    <row r="183" spans="2:19" x14ac:dyDescent="0.35">
      <c r="B183" s="4" t="s">
        <v>373</v>
      </c>
      <c r="C183" s="4" t="s">
        <v>1934</v>
      </c>
      <c r="D183" s="131">
        <v>390</v>
      </c>
      <c r="E183" s="137">
        <v>255</v>
      </c>
      <c r="F183" s="137"/>
      <c r="G183" s="132" t="s">
        <v>1967</v>
      </c>
      <c r="H183" s="132">
        <v>15</v>
      </c>
      <c r="I183" s="132" t="s">
        <v>1967</v>
      </c>
      <c r="J183" s="132">
        <v>0</v>
      </c>
      <c r="K183" s="132">
        <v>90</v>
      </c>
      <c r="L183" s="132">
        <v>0</v>
      </c>
      <c r="M183" s="132">
        <v>0</v>
      </c>
      <c r="N183" s="132" t="s">
        <v>1967</v>
      </c>
      <c r="O183" s="132"/>
      <c r="P183" s="132"/>
      <c r="Q183" s="132">
        <v>0</v>
      </c>
    </row>
    <row r="184" spans="2:19" x14ac:dyDescent="0.35">
      <c r="B184" s="6" t="s">
        <v>373</v>
      </c>
      <c r="C184" s="6" t="s">
        <v>386</v>
      </c>
      <c r="D184" s="133">
        <v>5</v>
      </c>
      <c r="E184" s="138">
        <v>0</v>
      </c>
      <c r="F184" s="138"/>
      <c r="G184" s="134">
        <v>0</v>
      </c>
      <c r="H184" s="134">
        <v>0</v>
      </c>
      <c r="I184" s="134">
        <v>0</v>
      </c>
      <c r="J184" s="134">
        <v>0</v>
      </c>
      <c r="K184" s="134">
        <v>0</v>
      </c>
      <c r="L184" s="134">
        <v>0</v>
      </c>
      <c r="M184" s="134">
        <v>0</v>
      </c>
      <c r="N184" s="134">
        <v>0</v>
      </c>
      <c r="O184" s="134"/>
      <c r="P184" s="134"/>
      <c r="Q184" s="134">
        <v>0</v>
      </c>
    </row>
    <row r="185" spans="2:19" x14ac:dyDescent="0.35">
      <c r="B185" s="4" t="s">
        <v>373</v>
      </c>
      <c r="C185" s="4" t="s">
        <v>386</v>
      </c>
      <c r="D185" s="131">
        <v>5</v>
      </c>
      <c r="E185" s="137">
        <v>0</v>
      </c>
      <c r="F185" s="137"/>
      <c r="G185" s="132">
        <v>0</v>
      </c>
      <c r="H185" s="132">
        <v>0</v>
      </c>
      <c r="I185" s="132">
        <v>0</v>
      </c>
      <c r="J185" s="132">
        <v>0</v>
      </c>
      <c r="K185" s="132">
        <v>0</v>
      </c>
      <c r="L185" s="132">
        <v>0</v>
      </c>
      <c r="M185" s="132">
        <v>0</v>
      </c>
      <c r="N185" s="132">
        <v>0</v>
      </c>
      <c r="O185" s="132"/>
      <c r="P185" s="132"/>
      <c r="Q185" s="132">
        <v>0</v>
      </c>
    </row>
    <row r="186" spans="2:19" x14ac:dyDescent="0.35">
      <c r="B186" s="153" t="s">
        <v>272</v>
      </c>
      <c r="C186" s="153" t="s">
        <v>2069</v>
      </c>
      <c r="D186" s="154">
        <v>10955</v>
      </c>
      <c r="E186" s="155">
        <v>7160</v>
      </c>
      <c r="F186" s="155"/>
      <c r="G186" s="156" t="s">
        <v>1967</v>
      </c>
      <c r="H186" s="156">
        <v>435</v>
      </c>
      <c r="I186" s="156" t="s">
        <v>1967</v>
      </c>
      <c r="J186" s="156">
        <v>0</v>
      </c>
      <c r="K186" s="156">
        <v>1475</v>
      </c>
      <c r="L186" s="156">
        <v>515</v>
      </c>
      <c r="M186" s="156" t="s">
        <v>1967</v>
      </c>
      <c r="N186" s="156">
        <v>570</v>
      </c>
      <c r="O186" s="156"/>
      <c r="P186" s="156"/>
      <c r="Q186" s="156">
        <v>0</v>
      </c>
    </row>
    <row r="187" spans="2:19" x14ac:dyDescent="0.3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2:19" x14ac:dyDescent="0.3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2:19" x14ac:dyDescent="0.3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2:19" x14ac:dyDescent="0.3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2:19" x14ac:dyDescent="0.3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2:19" x14ac:dyDescent="0.3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</sheetData>
  <conditionalFormatting sqref="C1:C2">
    <cfRule type="cellIs" dxfId="32" priority="3" operator="equal">
      <formula>0</formula>
    </cfRule>
  </conditionalFormatting>
  <conditionalFormatting sqref="D1:O1 D2:L3 E4:P4 D5:Q5 C471:O1048576">
    <cfRule type="cellIs" dxfId="31" priority="2" operator="equal">
      <formula>0</formula>
    </cfRule>
  </conditionalFormatting>
  <conditionalFormatting sqref="P2">
    <cfRule type="cellIs" dxfId="30" priority="4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ADC42-2551-4C41-8E92-4CA66D7BA0A7}">
  <sheetPr codeName="Feuil6"/>
  <dimension ref="A1:S472"/>
  <sheetViews>
    <sheetView workbookViewId="0">
      <selection activeCell="H24" sqref="H24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1925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2">
        <v>43021</v>
      </c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76" customFormat="1" ht="15" customHeight="1" x14ac:dyDescent="0.35">
      <c r="A4" s="74"/>
      <c r="B4" s="74" t="s">
        <v>1519</v>
      </c>
      <c r="C4" s="74" t="s">
        <v>0</v>
      </c>
      <c r="D4" s="75">
        <v>133409.16841910002</v>
      </c>
      <c r="E4" s="78">
        <v>10933.189993700002</v>
      </c>
      <c r="F4" s="78"/>
      <c r="G4" s="79">
        <v>747.80371509999998</v>
      </c>
      <c r="H4" s="79">
        <v>4972.6010926000008</v>
      </c>
      <c r="I4" s="79">
        <v>3383.1779521999993</v>
      </c>
      <c r="J4" s="79">
        <v>1204.6579999999999</v>
      </c>
      <c r="K4" s="79">
        <v>5478.8746702000026</v>
      </c>
      <c r="L4" s="79">
        <v>3446.556057199999</v>
      </c>
      <c r="M4" s="79">
        <v>850.80237639999996</v>
      </c>
      <c r="N4" s="79">
        <v>14444.989343699999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SUMIF($A$7:$A$229,"=x",D7:D229)</f>
        <v>23700</v>
      </c>
      <c r="E5" s="77">
        <f t="shared" si="0"/>
        <v>5485</v>
      </c>
      <c r="F5" s="77">
        <f t="shared" si="0"/>
        <v>0</v>
      </c>
      <c r="G5" s="77">
        <f t="shared" si="0"/>
        <v>405</v>
      </c>
      <c r="H5" s="77">
        <f t="shared" si="0"/>
        <v>2575</v>
      </c>
      <c r="I5" s="77">
        <f t="shared" si="0"/>
        <v>300</v>
      </c>
      <c r="J5" s="77">
        <f t="shared" si="0"/>
        <v>25</v>
      </c>
      <c r="K5" s="77">
        <f t="shared" si="0"/>
        <v>1680</v>
      </c>
      <c r="L5" s="77">
        <f t="shared" si="0"/>
        <v>4655</v>
      </c>
      <c r="M5" s="77">
        <f t="shared" si="0"/>
        <v>2005</v>
      </c>
      <c r="N5" s="77">
        <f t="shared" si="0"/>
        <v>4260</v>
      </c>
      <c r="O5" s="77">
        <f t="shared" si="0"/>
        <v>0</v>
      </c>
      <c r="P5" s="77">
        <f t="shared" si="0"/>
        <v>0</v>
      </c>
      <c r="Q5" s="77">
        <f t="shared" si="0"/>
        <v>1215</v>
      </c>
    </row>
    <row r="6" spans="1:19" x14ac:dyDescent="0.35">
      <c r="A6" s="2"/>
      <c r="B6" s="2" t="s">
        <v>1</v>
      </c>
      <c r="C6" s="2" t="s">
        <v>2</v>
      </c>
      <c r="D6" s="3">
        <f>SUM(D7:D64)</f>
        <v>71715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3">
        <f>SUM(Q7:Q64)</f>
        <v>56485</v>
      </c>
    </row>
    <row r="7" spans="1:19" x14ac:dyDescent="0.35">
      <c r="A7" t="str">
        <f>IF(OR(ISBLANK(VLOOKUP(B7,'EUROSTAT-Code'!$A$3:$D$698,4,0)),ISNA(VLOOKUP(B7,'EUROSTAT-Code'!$A$3:$D$698,4,0))),"",VLOOKUP(B7,'EUROSTAT-Code'!$A$3:$D$698,4,0))</f>
        <v>x</v>
      </c>
      <c r="B7" s="4" t="s">
        <v>3</v>
      </c>
      <c r="C7" s="4" t="s">
        <v>1524</v>
      </c>
      <c r="D7" s="131">
        <v>255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/>
      <c r="P7" s="132"/>
      <c r="Q7" s="132">
        <v>255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IF(OR(ISBLANK(VLOOKUP(B8,'EUROSTAT-Code'!$A$3:$D$698,4,0)),ISNA(VLOOKUP(B8,'EUROSTAT-Code'!$A$3:$D$698,4,0))),"",VLOOKUP(B8,'EUROSTAT-Code'!$A$3:$D$698,4,0))</f>
        <v>x</v>
      </c>
      <c r="B8" s="6" t="s">
        <v>281</v>
      </c>
      <c r="C8" s="6" t="s">
        <v>1525</v>
      </c>
      <c r="D8" s="133">
        <v>10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/>
      <c r="P8" s="134"/>
      <c r="Q8" s="134">
        <v>10</v>
      </c>
      <c r="R8" t="str">
        <f>VLOOKUP(C8,'EUROSTAT-Code'!$G$3:$H$532,2,0)</f>
        <v>F01_01_03</v>
      </c>
      <c r="S8" t="str">
        <f t="shared" si="1"/>
        <v>OK</v>
      </c>
    </row>
    <row r="9" spans="1:19" x14ac:dyDescent="0.35">
      <c r="A9" t="str">
        <f>IF(OR(ISBLANK(VLOOKUP(B9,'EUROSTAT-Code'!$A$3:$D$698,4,0)),ISNA(VLOOKUP(B9,'EUROSTAT-Code'!$A$3:$D$698,4,0))),"",VLOOKUP(B9,'EUROSTAT-Code'!$A$3:$D$698,4,0))</f>
        <v>x</v>
      </c>
      <c r="B9" s="4" t="s">
        <v>5</v>
      </c>
      <c r="C9" s="4" t="s">
        <v>1526</v>
      </c>
      <c r="D9" s="131">
        <v>205</v>
      </c>
      <c r="E9" s="137">
        <v>0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 t="s">
        <v>1967</v>
      </c>
      <c r="N9" s="132">
        <v>0</v>
      </c>
      <c r="O9" s="132"/>
      <c r="P9" s="132"/>
      <c r="Q9" s="132">
        <v>200</v>
      </c>
      <c r="R9" t="str">
        <f>VLOOKUP(C9,'EUROSTAT-Code'!$G$3:$H$532,2,0)</f>
        <v>F01_01_04</v>
      </c>
      <c r="S9" t="str">
        <f t="shared" si="1"/>
        <v>OK</v>
      </c>
    </row>
    <row r="10" spans="1:19" x14ac:dyDescent="0.35">
      <c r="A10" t="str">
        <f>IF(OR(ISBLANK(VLOOKUP(B10,'EUROSTAT-Code'!$A$3:$D$698,4,0)),ISNA(VLOOKUP(B10,'EUROSTAT-Code'!$A$3:$D$698,4,0))),"",VLOOKUP(B10,'EUROSTAT-Code'!$A$3:$D$698,4,0))</f>
        <v>x</v>
      </c>
      <c r="B10" s="6" t="s">
        <v>7</v>
      </c>
      <c r="C10" s="6" t="s">
        <v>2028</v>
      </c>
      <c r="D10" s="133">
        <v>50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50</v>
      </c>
      <c r="R10" t="str">
        <f>VLOOKUP(C10,'EUROSTAT-Code'!$G$3:$H$532,2,0)</f>
        <v>F01_01_05</v>
      </c>
      <c r="S10" t="str">
        <f t="shared" si="1"/>
        <v>OK</v>
      </c>
    </row>
    <row r="11" spans="1:19" x14ac:dyDescent="0.35">
      <c r="A11" t="str">
        <f>IF(OR(ISBLANK(VLOOKUP(B11,'EUROSTAT-Code'!$A$3:$D$698,4,0)),ISNA(VLOOKUP(B11,'EUROSTAT-Code'!$A$3:$D$698,4,0))),"",VLOOKUP(B11,'EUROSTAT-Code'!$A$3:$D$698,4,0))</f>
        <v>x</v>
      </c>
      <c r="B11" s="4" t="s">
        <v>295</v>
      </c>
      <c r="C11" s="4" t="s">
        <v>1929</v>
      </c>
      <c r="D11" s="131">
        <v>55</v>
      </c>
      <c r="E11" s="137">
        <v>0</v>
      </c>
      <c r="F11" s="137"/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55</v>
      </c>
      <c r="R11" t="str">
        <f>VLOOKUP(C11,'EUROSTAT-Code'!$G$3:$H$532,2,0)</f>
        <v>F01_01_06</v>
      </c>
      <c r="S11" t="str">
        <f t="shared" si="1"/>
        <v>OK</v>
      </c>
    </row>
    <row r="12" spans="1:19" x14ac:dyDescent="0.35">
      <c r="A12" t="str">
        <f>IF(OR(ISBLANK(VLOOKUP(B12,'EUROSTAT-Code'!$A$3:$D$698,4,0)),ISNA(VLOOKUP(B12,'EUROSTAT-Code'!$A$3:$D$698,4,0))),"",VLOOKUP(B12,'EUROSTAT-Code'!$A$3:$D$698,4,0))</f>
        <v/>
      </c>
      <c r="B12" s="6" t="s">
        <v>9</v>
      </c>
      <c r="C12" s="6" t="s">
        <v>10</v>
      </c>
      <c r="D12" s="133">
        <v>38440</v>
      </c>
      <c r="E12" s="138" t="s">
        <v>1967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0</v>
      </c>
      <c r="O12" s="134"/>
      <c r="P12" s="134"/>
      <c r="Q12" s="134">
        <v>38265</v>
      </c>
      <c r="R12" t="str">
        <f>VLOOKUP(C12,'EUROSTAT-Code'!$G$3:$H$532,2,0)</f>
        <v>F01_02_01</v>
      </c>
      <c r="S12" t="str">
        <f t="shared" si="1"/>
        <v>OK</v>
      </c>
    </row>
    <row r="13" spans="1:19" x14ac:dyDescent="0.35">
      <c r="A13" t="str">
        <f>IF(OR(ISBLANK(VLOOKUP(B13,'EUROSTAT-Code'!$A$3:$D$698,4,0)),ISNA(VLOOKUP(B13,'EUROSTAT-Code'!$A$3:$D$698,4,0))),"",VLOOKUP(B13,'EUROSTAT-Code'!$A$3:$D$698,4,0))</f>
        <v/>
      </c>
      <c r="B13" s="4" t="s">
        <v>13</v>
      </c>
      <c r="C13" s="4" t="s">
        <v>2030</v>
      </c>
      <c r="D13" s="131">
        <v>30</v>
      </c>
      <c r="E13" s="137">
        <v>0</v>
      </c>
      <c r="F13" s="137"/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15</v>
      </c>
      <c r="N13" s="132">
        <v>0</v>
      </c>
      <c r="O13" s="132"/>
      <c r="P13" s="132"/>
      <c r="Q13" s="132">
        <v>10</v>
      </c>
      <c r="R13" t="e">
        <f>VLOOKUP(C13,'EUROSTAT-Code'!$G$3:$H$532,2,0)</f>
        <v>#N/A</v>
      </c>
      <c r="S13" t="e">
        <f t="shared" si="1"/>
        <v>#N/A</v>
      </c>
    </row>
    <row r="14" spans="1:19" x14ac:dyDescent="0.35">
      <c r="A14" t="str">
        <f>IF(OR(ISBLANK(VLOOKUP(B14,'EUROSTAT-Code'!$A$3:$D$698,4,0)),ISNA(VLOOKUP(B14,'EUROSTAT-Code'!$A$3:$D$698,4,0))),"",VLOOKUP(B14,'EUROSTAT-Code'!$A$3:$D$698,4,0))</f>
        <v/>
      </c>
      <c r="B14" s="6" t="s">
        <v>282</v>
      </c>
      <c r="C14" s="6" t="s">
        <v>283</v>
      </c>
      <c r="D14" s="133">
        <v>15</v>
      </c>
      <c r="E14" s="138">
        <v>0</v>
      </c>
      <c r="F14" s="138"/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/>
      <c r="P14" s="134"/>
      <c r="Q14" s="134">
        <v>15</v>
      </c>
      <c r="R14" t="str">
        <f>VLOOKUP(C14,'EUROSTAT-Code'!$G$3:$H$532,2,0)</f>
        <v>F02_02_02</v>
      </c>
      <c r="S14" t="str">
        <f t="shared" si="1"/>
        <v>OK</v>
      </c>
    </row>
    <row r="15" spans="1:19" x14ac:dyDescent="0.35">
      <c r="A15" t="str">
        <f>IF(OR(ISBLANK(VLOOKUP(B15,'EUROSTAT-Code'!$A$3:$D$698,4,0)),ISNA(VLOOKUP(B15,'EUROSTAT-Code'!$A$3:$D$698,4,0))),"",VLOOKUP(B15,'EUROSTAT-Code'!$A$3:$D$698,4,0))</f>
        <v/>
      </c>
      <c r="B15" s="4" t="s">
        <v>14</v>
      </c>
      <c r="C15" s="4" t="s">
        <v>15</v>
      </c>
      <c r="D15" s="131">
        <v>765</v>
      </c>
      <c r="E15" s="137">
        <v>0</v>
      </c>
      <c r="F15" s="137"/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765</v>
      </c>
      <c r="N15" s="132">
        <v>0</v>
      </c>
      <c r="O15" s="132"/>
      <c r="P15" s="132"/>
      <c r="Q15" s="132">
        <v>0</v>
      </c>
      <c r="R15" t="str">
        <f>VLOOKUP(C15,'EUROSTAT-Code'!$G$3:$H$532,2,0)</f>
        <v>F02_02_03</v>
      </c>
      <c r="S15" t="str">
        <f t="shared" si="1"/>
        <v>OK</v>
      </c>
    </row>
    <row r="16" spans="1:19" x14ac:dyDescent="0.35">
      <c r="A16" t="str">
        <f>IF(OR(ISBLANK(VLOOKUP(B16,'EUROSTAT-Code'!$A$3:$D$698,4,0)),ISNA(VLOOKUP(B16,'EUROSTAT-Code'!$A$3:$D$698,4,0))),"",VLOOKUP(B16,'EUROSTAT-Code'!$A$3:$D$698,4,0))</f>
        <v/>
      </c>
      <c r="B16" s="6" t="s">
        <v>16</v>
      </c>
      <c r="C16" s="6" t="s">
        <v>17</v>
      </c>
      <c r="D16" s="133">
        <v>3455</v>
      </c>
      <c r="E16" s="138" t="s">
        <v>1967</v>
      </c>
      <c r="F16" s="138"/>
      <c r="G16" s="134">
        <v>0</v>
      </c>
      <c r="H16" s="134" t="s">
        <v>1967</v>
      </c>
      <c r="I16" s="134" t="s">
        <v>1967</v>
      </c>
      <c r="J16" s="134">
        <v>0</v>
      </c>
      <c r="K16" s="134" t="s">
        <v>1967</v>
      </c>
      <c r="L16" s="134">
        <v>0</v>
      </c>
      <c r="M16" s="134">
        <v>505</v>
      </c>
      <c r="N16" s="134">
        <v>0</v>
      </c>
      <c r="O16" s="134"/>
      <c r="P16" s="134"/>
      <c r="Q16" s="134">
        <v>2920</v>
      </c>
      <c r="R16" t="str">
        <f>VLOOKUP(C16,'EUROSTAT-Code'!$G$3:$H$532,2,0)</f>
        <v>F02_03_01</v>
      </c>
      <c r="S16" t="str">
        <f t="shared" si="1"/>
        <v>OK</v>
      </c>
    </row>
    <row r="17" spans="1:19" x14ac:dyDescent="0.35">
      <c r="A17" t="str">
        <f>IF(OR(ISBLANK(VLOOKUP(B17,'EUROSTAT-Code'!$A$3:$D$698,4,0)),ISNA(VLOOKUP(B17,'EUROSTAT-Code'!$A$3:$D$698,4,0))),"",VLOOKUP(B17,'EUROSTAT-Code'!$A$3:$D$698,4,0))</f>
        <v/>
      </c>
      <c r="B17" s="4" t="s">
        <v>18</v>
      </c>
      <c r="C17" s="4" t="s">
        <v>19</v>
      </c>
      <c r="D17" s="131">
        <v>3570</v>
      </c>
      <c r="E17" s="137">
        <v>0</v>
      </c>
      <c r="F17" s="137"/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/>
      <c r="P17" s="132"/>
      <c r="Q17" s="132">
        <v>3570</v>
      </c>
      <c r="R17" t="str">
        <f>VLOOKUP(C17,'EUROSTAT-Code'!$G$3:$H$532,2,0)</f>
        <v>F02_03_03</v>
      </c>
      <c r="S17" t="str">
        <f t="shared" si="1"/>
        <v>OK</v>
      </c>
    </row>
    <row r="18" spans="1:19" x14ac:dyDescent="0.35">
      <c r="A18" t="str">
        <f>IF(OR(ISBLANK(VLOOKUP(B18,'EUROSTAT-Code'!$A$3:$D$698,4,0)),ISNA(VLOOKUP(B18,'EUROSTAT-Code'!$A$3:$D$698,4,0))),"",VLOOKUP(B18,'EUROSTAT-Code'!$A$3:$D$698,4,0))</f>
        <v/>
      </c>
      <c r="B18" s="6" t="s">
        <v>304</v>
      </c>
      <c r="C18" s="6" t="s">
        <v>305</v>
      </c>
      <c r="D18" s="133">
        <v>0</v>
      </c>
      <c r="E18" s="138">
        <v>0</v>
      </c>
      <c r="F18" s="138"/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/>
      <c r="P18" s="134"/>
      <c r="Q18" s="134">
        <v>0</v>
      </c>
      <c r="R18" t="str">
        <f>VLOOKUP(C18,'EUROSTAT-Code'!$G$3:$H$532,2,0)</f>
        <v>F03_01_01</v>
      </c>
      <c r="S18" t="str">
        <f t="shared" si="1"/>
        <v>OK</v>
      </c>
    </row>
    <row r="19" spans="1:19" x14ac:dyDescent="0.35">
      <c r="A19" t="str">
        <f>IF(OR(ISBLANK(VLOOKUP(B19,'EUROSTAT-Code'!$A$3:$D$698,4,0)),ISNA(VLOOKUP(B19,'EUROSTAT-Code'!$A$3:$D$698,4,0))),"",VLOOKUP(B19,'EUROSTAT-Code'!$A$3:$D$698,4,0))</f>
        <v>x</v>
      </c>
      <c r="B19" s="4" t="s">
        <v>20</v>
      </c>
      <c r="C19" s="4" t="s">
        <v>21</v>
      </c>
      <c r="D19" s="131">
        <v>55</v>
      </c>
      <c r="E19" s="137">
        <v>0</v>
      </c>
      <c r="F19" s="137"/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/>
      <c r="P19" s="132"/>
      <c r="Q19" s="132">
        <v>55</v>
      </c>
      <c r="R19" t="str">
        <f>VLOOKUP(C19,'EUROSTAT-Code'!$G$3:$H$532,2,0)</f>
        <v>F04_01_04</v>
      </c>
      <c r="S19" t="str">
        <f t="shared" si="1"/>
        <v>OK</v>
      </c>
    </row>
    <row r="20" spans="1:19" x14ac:dyDescent="0.35">
      <c r="A20" t="str">
        <f>IF(OR(ISBLANK(VLOOKUP(B20,'EUROSTAT-Code'!$A$3:$D$698,4,0)),ISNA(VLOOKUP(B20,'EUROSTAT-Code'!$A$3:$D$698,4,0))),"",VLOOKUP(B20,'EUROSTAT-Code'!$A$3:$D$698,4,0))</f>
        <v>x</v>
      </c>
      <c r="B20" s="6" t="s">
        <v>22</v>
      </c>
      <c r="C20" s="6" t="s">
        <v>23</v>
      </c>
      <c r="D20" s="133">
        <v>1115</v>
      </c>
      <c r="E20" s="138">
        <v>660</v>
      </c>
      <c r="F20" s="138"/>
      <c r="G20" s="134">
        <v>30</v>
      </c>
      <c r="H20" s="134">
        <v>95</v>
      </c>
      <c r="I20" s="134">
        <v>75</v>
      </c>
      <c r="J20" s="134" t="s">
        <v>1967</v>
      </c>
      <c r="K20" s="134">
        <v>180</v>
      </c>
      <c r="L20" s="134" t="s">
        <v>1967</v>
      </c>
      <c r="M20" s="134">
        <v>0</v>
      </c>
      <c r="N20" s="134">
        <v>0</v>
      </c>
      <c r="O20" s="134"/>
      <c r="P20" s="134"/>
      <c r="Q20" s="134">
        <v>0</v>
      </c>
      <c r="R20" t="str">
        <f>VLOOKUP(C20,'EUROSTAT-Code'!$G$3:$H$532,2,0)</f>
        <v>F04_01_05</v>
      </c>
      <c r="S20" t="str">
        <f t="shared" si="1"/>
        <v>OK</v>
      </c>
    </row>
    <row r="21" spans="1:19" x14ac:dyDescent="0.35">
      <c r="A21" t="str">
        <f>IF(OR(ISBLANK(VLOOKUP(B21,'EUROSTAT-Code'!$A$3:$D$698,4,0)),ISNA(VLOOKUP(B21,'EUROSTAT-Code'!$A$3:$D$698,4,0))),"",VLOOKUP(B21,'EUROSTAT-Code'!$A$3:$D$698,4,0))</f>
        <v/>
      </c>
      <c r="B21" s="4" t="s">
        <v>296</v>
      </c>
      <c r="C21" s="4" t="s">
        <v>297</v>
      </c>
      <c r="D21" s="131">
        <v>5</v>
      </c>
      <c r="E21" s="137">
        <v>0</v>
      </c>
      <c r="F21" s="137"/>
      <c r="G21" s="132">
        <v>0</v>
      </c>
      <c r="H21" s="132">
        <v>5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/>
      <c r="P21" s="132"/>
      <c r="Q21" s="132">
        <v>0</v>
      </c>
      <c r="R21" t="e">
        <f>VLOOKUP(C21,'EUROSTAT-Code'!$G$3:$H$532,2,0)</f>
        <v>#N/A</v>
      </c>
      <c r="S21" t="e">
        <f t="shared" si="1"/>
        <v>#N/A</v>
      </c>
    </row>
    <row r="22" spans="1:19" x14ac:dyDescent="0.35">
      <c r="A22" t="str">
        <f>IF(OR(ISBLANK(VLOOKUP(B22,'EUROSTAT-Code'!$A$3:$D$698,4,0)),ISNA(VLOOKUP(B22,'EUROSTAT-Code'!$A$3:$D$698,4,0))),"",VLOOKUP(B22,'EUROSTAT-Code'!$A$3:$D$698,4,0))</f>
        <v>x</v>
      </c>
      <c r="B22" s="6" t="s">
        <v>24</v>
      </c>
      <c r="C22" s="6" t="s">
        <v>25</v>
      </c>
      <c r="D22" s="133">
        <v>180</v>
      </c>
      <c r="E22" s="138">
        <v>70</v>
      </c>
      <c r="F22" s="138"/>
      <c r="G22" s="134" t="s">
        <v>1967</v>
      </c>
      <c r="H22" s="134">
        <v>5</v>
      </c>
      <c r="I22" s="134" t="s">
        <v>1967</v>
      </c>
      <c r="J22" s="134">
        <v>0</v>
      </c>
      <c r="K22" s="134" t="s">
        <v>1967</v>
      </c>
      <c r="L22" s="134">
        <v>85</v>
      </c>
      <c r="M22" s="134">
        <v>0</v>
      </c>
      <c r="N22" s="134">
        <v>0</v>
      </c>
      <c r="O22" s="134"/>
      <c r="P22" s="134"/>
      <c r="Q22" s="134">
        <v>0</v>
      </c>
      <c r="R22" t="str">
        <f>VLOOKUP(C22,'EUROSTAT-Code'!$G$3:$H$532,2,0)</f>
        <v>F04_01_13</v>
      </c>
      <c r="S22" t="str">
        <f t="shared" si="1"/>
        <v>OK</v>
      </c>
    </row>
    <row r="23" spans="1:19" x14ac:dyDescent="0.35">
      <c r="A23" t="str">
        <f>IF(OR(ISBLANK(VLOOKUP(B23,'EUROSTAT-Code'!$A$3:$D$698,4,0)),ISNA(VLOOKUP(B23,'EUROSTAT-Code'!$A$3:$D$698,4,0))),"",VLOOKUP(B23,'EUROSTAT-Code'!$A$3:$D$698,4,0))</f>
        <v>x</v>
      </c>
      <c r="B23" s="4" t="s">
        <v>26</v>
      </c>
      <c r="C23" s="4" t="s">
        <v>27</v>
      </c>
      <c r="D23" s="131">
        <v>5</v>
      </c>
      <c r="E23" s="137">
        <v>0</v>
      </c>
      <c r="F23" s="137"/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/>
      <c r="P23" s="132"/>
      <c r="Q23" s="132">
        <v>5</v>
      </c>
      <c r="R23" t="str">
        <f>VLOOKUP(C23,'EUROSTAT-Code'!$G$3:$H$532,2,0)</f>
        <v>F04_01_14</v>
      </c>
      <c r="S23" t="str">
        <f t="shared" si="1"/>
        <v>OK</v>
      </c>
    </row>
    <row r="24" spans="1:19" x14ac:dyDescent="0.35">
      <c r="A24" t="str">
        <f>IF(OR(ISBLANK(VLOOKUP(B24,'EUROSTAT-Code'!$A$3:$D$698,4,0)),ISNA(VLOOKUP(B24,'EUROSTAT-Code'!$A$3:$D$698,4,0))),"",VLOOKUP(B24,'EUROSTAT-Code'!$A$3:$D$698,4,0))</f>
        <v/>
      </c>
      <c r="B24" s="6" t="s">
        <v>28</v>
      </c>
      <c r="C24" s="6" t="s">
        <v>29</v>
      </c>
      <c r="D24" s="133">
        <v>15</v>
      </c>
      <c r="E24" s="138">
        <v>0</v>
      </c>
      <c r="F24" s="138"/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/>
      <c r="P24" s="134"/>
      <c r="Q24" s="134">
        <v>15</v>
      </c>
      <c r="R24" t="str">
        <f>VLOOKUP(C24,'EUROSTAT-Code'!$G$3:$H$532,2,0)</f>
        <v>F04_01_15</v>
      </c>
      <c r="S24" t="str">
        <f t="shared" si="1"/>
        <v>OK</v>
      </c>
    </row>
    <row r="25" spans="1:19" x14ac:dyDescent="0.35">
      <c r="A25" t="str">
        <f>IF(OR(ISBLANK(VLOOKUP(B25,'EUROSTAT-Code'!$A$3:$D$698,4,0)),ISNA(VLOOKUP(B25,'EUROSTAT-Code'!$A$3:$D$698,4,0))),"",VLOOKUP(B25,'EUROSTAT-Code'!$A$3:$D$698,4,0))</f>
        <v>x</v>
      </c>
      <c r="B25" s="4" t="s">
        <v>30</v>
      </c>
      <c r="C25" s="4" t="s">
        <v>31</v>
      </c>
      <c r="D25" s="131">
        <v>110</v>
      </c>
      <c r="E25" s="137">
        <v>80</v>
      </c>
      <c r="F25" s="137"/>
      <c r="G25" s="132" t="s">
        <v>1967</v>
      </c>
      <c r="H25" s="132">
        <v>20</v>
      </c>
      <c r="I25" s="132" t="s">
        <v>1967</v>
      </c>
      <c r="J25" s="132">
        <v>0</v>
      </c>
      <c r="K25" s="132">
        <v>5</v>
      </c>
      <c r="L25" s="132">
        <v>0</v>
      </c>
      <c r="M25" s="132">
        <v>0</v>
      </c>
      <c r="N25" s="132">
        <v>0</v>
      </c>
      <c r="O25" s="132"/>
      <c r="P25" s="132"/>
      <c r="Q25" s="132">
        <v>0</v>
      </c>
      <c r="R25" t="str">
        <f>VLOOKUP(C25,'EUROSTAT-Code'!$G$3:$H$532,2,0)</f>
        <v>F04_01_16</v>
      </c>
      <c r="S25" t="str">
        <f t="shared" si="1"/>
        <v>OK</v>
      </c>
    </row>
    <row r="26" spans="1:19" x14ac:dyDescent="0.35">
      <c r="A26" t="str">
        <f>IF(OR(ISBLANK(VLOOKUP(B26,'EUROSTAT-Code'!$A$3:$D$698,4,0)),ISNA(VLOOKUP(B26,'EUROSTAT-Code'!$A$3:$D$698,4,0))),"",VLOOKUP(B26,'EUROSTAT-Code'!$A$3:$D$698,4,0))</f>
        <v/>
      </c>
      <c r="B26" s="6" t="s">
        <v>32</v>
      </c>
      <c r="C26" s="6" t="s">
        <v>33</v>
      </c>
      <c r="D26" s="133">
        <v>1870</v>
      </c>
      <c r="E26" s="138">
        <v>1045</v>
      </c>
      <c r="F26" s="138"/>
      <c r="G26" s="134" t="s">
        <v>1967</v>
      </c>
      <c r="H26" s="134">
        <v>315</v>
      </c>
      <c r="I26" s="134">
        <v>65</v>
      </c>
      <c r="J26" s="134" t="s">
        <v>1967</v>
      </c>
      <c r="K26" s="134">
        <v>320</v>
      </c>
      <c r="L26" s="134" t="s">
        <v>1967</v>
      </c>
      <c r="M26" s="134">
        <v>0</v>
      </c>
      <c r="N26" s="134">
        <v>0</v>
      </c>
      <c r="O26" s="134"/>
      <c r="P26" s="134"/>
      <c r="Q26" s="134">
        <v>0</v>
      </c>
      <c r="R26" t="str">
        <f>VLOOKUP(C26,'EUROSTAT-Code'!$G$3:$H$532,2,0)</f>
        <v>F04_01_17</v>
      </c>
      <c r="S26" t="str">
        <f t="shared" si="1"/>
        <v>OK</v>
      </c>
    </row>
    <row r="27" spans="1:19" x14ac:dyDescent="0.35">
      <c r="A27" t="str">
        <f>IF(OR(ISBLANK(VLOOKUP(B27,'EUROSTAT-Code'!$A$3:$D$698,4,0)),ISNA(VLOOKUP(B27,'EUROSTAT-Code'!$A$3:$D$698,4,0))),"",VLOOKUP(B27,'EUROSTAT-Code'!$A$3:$D$698,4,0))</f>
        <v>x</v>
      </c>
      <c r="B27" s="4" t="s">
        <v>34</v>
      </c>
      <c r="C27" s="4" t="s">
        <v>35</v>
      </c>
      <c r="D27" s="131">
        <v>1025</v>
      </c>
      <c r="E27" s="137">
        <v>540</v>
      </c>
      <c r="F27" s="137"/>
      <c r="G27" s="132">
        <v>0</v>
      </c>
      <c r="H27" s="132">
        <v>65</v>
      </c>
      <c r="I27" s="132" t="s">
        <v>1967</v>
      </c>
      <c r="J27" s="132" t="s">
        <v>1967</v>
      </c>
      <c r="K27" s="132">
        <v>140</v>
      </c>
      <c r="L27" s="132">
        <v>215</v>
      </c>
      <c r="M27" s="132">
        <v>0</v>
      </c>
      <c r="N27" s="132">
        <v>0</v>
      </c>
      <c r="O27" s="132"/>
      <c r="P27" s="132"/>
      <c r="Q27" s="132">
        <v>0</v>
      </c>
      <c r="R27" t="str">
        <f>VLOOKUP(C27,'EUROSTAT-Code'!$G$3:$H$532,2,0)</f>
        <v>F04_01_18</v>
      </c>
      <c r="S27" t="str">
        <f t="shared" si="1"/>
        <v>OK</v>
      </c>
    </row>
    <row r="28" spans="1:19" x14ac:dyDescent="0.35">
      <c r="A28" t="str">
        <f>IF(OR(ISBLANK(VLOOKUP(B28,'EUROSTAT-Code'!$A$3:$D$698,4,0)),ISNA(VLOOKUP(B28,'EUROSTAT-Code'!$A$3:$D$698,4,0))),"",VLOOKUP(B28,'EUROSTAT-Code'!$A$3:$D$698,4,0))</f>
        <v/>
      </c>
      <c r="B28" s="6" t="s">
        <v>36</v>
      </c>
      <c r="C28" s="6" t="s">
        <v>37</v>
      </c>
      <c r="D28" s="133">
        <v>10</v>
      </c>
      <c r="E28" s="138">
        <v>5</v>
      </c>
      <c r="F28" s="138"/>
      <c r="G28" s="134">
        <v>0</v>
      </c>
      <c r="H28" s="134">
        <v>0</v>
      </c>
      <c r="I28" s="134">
        <v>0</v>
      </c>
      <c r="J28" s="134" t="s">
        <v>1967</v>
      </c>
      <c r="K28" s="134">
        <v>5</v>
      </c>
      <c r="L28" s="134">
        <v>0</v>
      </c>
      <c r="M28" s="134">
        <v>0</v>
      </c>
      <c r="N28" s="134">
        <v>0</v>
      </c>
      <c r="O28" s="134"/>
      <c r="P28" s="134"/>
      <c r="Q28" s="134">
        <v>0</v>
      </c>
      <c r="R28" t="str">
        <f>VLOOKUP(C28,'EUROSTAT-Code'!$G$3:$H$532,2,0)</f>
        <v>F04_01_22</v>
      </c>
      <c r="S28" t="str">
        <f t="shared" si="1"/>
        <v>OK</v>
      </c>
    </row>
    <row r="29" spans="1:19" x14ac:dyDescent="0.35">
      <c r="A29" t="str">
        <f>IF(OR(ISBLANK(VLOOKUP(B29,'EUROSTAT-Code'!$A$3:$D$698,4,0)),ISNA(VLOOKUP(B29,'EUROSTAT-Code'!$A$3:$D$698,4,0))),"",VLOOKUP(B29,'EUROSTAT-Code'!$A$3:$D$698,4,0))</f>
        <v>x</v>
      </c>
      <c r="B29" s="4" t="s">
        <v>38</v>
      </c>
      <c r="C29" s="4" t="s">
        <v>39</v>
      </c>
      <c r="D29" s="131">
        <v>270</v>
      </c>
      <c r="E29" s="137">
        <v>0</v>
      </c>
      <c r="F29" s="137"/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170</v>
      </c>
      <c r="N29" s="132">
        <v>0</v>
      </c>
      <c r="O29" s="132"/>
      <c r="P29" s="132"/>
      <c r="Q29" s="132">
        <v>100</v>
      </c>
      <c r="R29" t="str">
        <f>VLOOKUP(C29,'EUROSTAT-Code'!$G$3:$H$532,2,0)</f>
        <v>F04_02_01</v>
      </c>
      <c r="S29" t="str">
        <f t="shared" si="1"/>
        <v>OK</v>
      </c>
    </row>
    <row r="30" spans="1:19" x14ac:dyDescent="0.35">
      <c r="A30" t="str">
        <f>IF(OR(ISBLANK(VLOOKUP(B30,'EUROSTAT-Code'!$A$3:$D$698,4,0)),ISNA(VLOOKUP(B30,'EUROSTAT-Code'!$A$3:$D$698,4,0))),"",VLOOKUP(B30,'EUROSTAT-Code'!$A$3:$D$698,4,0))</f>
        <v/>
      </c>
      <c r="B30" s="6" t="s">
        <v>42</v>
      </c>
      <c r="C30" s="6" t="s">
        <v>43</v>
      </c>
      <c r="D30" s="133">
        <v>5</v>
      </c>
      <c r="E30" s="138">
        <v>0</v>
      </c>
      <c r="F30" s="138"/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/>
      <c r="P30" s="134"/>
      <c r="Q30" s="134">
        <v>5</v>
      </c>
      <c r="R30" t="str">
        <f>VLOOKUP(C30,'EUROSTAT-Code'!$G$3:$H$532,2,0)</f>
        <v>F04_99_02</v>
      </c>
      <c r="S30" t="str">
        <f t="shared" si="1"/>
        <v>OK</v>
      </c>
    </row>
    <row r="31" spans="1:19" x14ac:dyDescent="0.35">
      <c r="A31" t="str">
        <f>IF(OR(ISBLANK(VLOOKUP(B31,'EUROSTAT-Code'!$A$3:$D$698,4,0)),ISNA(VLOOKUP(B31,'EUROSTAT-Code'!$A$3:$D$698,4,0))),"",VLOOKUP(B31,'EUROSTAT-Code'!$A$3:$D$698,4,0))</f>
        <v/>
      </c>
      <c r="B31" s="4" t="s">
        <v>44</v>
      </c>
      <c r="C31" s="4" t="s">
        <v>45</v>
      </c>
      <c r="D31" s="131">
        <v>115</v>
      </c>
      <c r="E31" s="137" t="s">
        <v>1967</v>
      </c>
      <c r="F31" s="137"/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20</v>
      </c>
      <c r="N31" s="132">
        <v>0</v>
      </c>
      <c r="O31" s="132"/>
      <c r="P31" s="132"/>
      <c r="Q31" s="132">
        <v>95</v>
      </c>
      <c r="R31" t="str">
        <f>VLOOKUP(C31,'EUROSTAT-Code'!$G$3:$H$532,2,0)</f>
        <v>F05_01_01</v>
      </c>
      <c r="S31" t="str">
        <f t="shared" si="1"/>
        <v>OK</v>
      </c>
    </row>
    <row r="32" spans="1:19" x14ac:dyDescent="0.35">
      <c r="A32" t="str">
        <f>IF(OR(ISBLANK(VLOOKUP(B32,'EUROSTAT-Code'!$A$3:$D$698,4,0)),ISNA(VLOOKUP(B32,'EUROSTAT-Code'!$A$3:$D$698,4,0))),"",VLOOKUP(B32,'EUROSTAT-Code'!$A$3:$D$698,4,0))</f>
        <v/>
      </c>
      <c r="B32" s="6" t="s">
        <v>46</v>
      </c>
      <c r="C32" s="6" t="s">
        <v>47</v>
      </c>
      <c r="D32" s="133">
        <v>2215</v>
      </c>
      <c r="E32" s="138">
        <v>1100</v>
      </c>
      <c r="F32" s="138"/>
      <c r="G32" s="134">
        <v>95</v>
      </c>
      <c r="H32" s="134">
        <v>155</v>
      </c>
      <c r="I32" s="134">
        <v>235</v>
      </c>
      <c r="J32" s="134" t="s">
        <v>1967</v>
      </c>
      <c r="K32" s="134">
        <v>480</v>
      </c>
      <c r="L32" s="134" t="s">
        <v>1967</v>
      </c>
      <c r="M32" s="134">
        <v>0</v>
      </c>
      <c r="N32" s="134">
        <v>0</v>
      </c>
      <c r="O32" s="134"/>
      <c r="P32" s="134"/>
      <c r="Q32" s="134">
        <v>0</v>
      </c>
      <c r="R32" t="str">
        <f>VLOOKUP(C32,'EUROSTAT-Code'!$G$3:$H$532,2,0)</f>
        <v>F05_01_03</v>
      </c>
      <c r="S32" t="str">
        <f t="shared" si="1"/>
        <v>OK</v>
      </c>
    </row>
    <row r="33" spans="1:19" x14ac:dyDescent="0.35">
      <c r="A33" t="str">
        <f>IF(OR(ISBLANK(VLOOKUP(B33,'EUROSTAT-Code'!$A$3:$D$698,4,0)),ISNA(VLOOKUP(B33,'EUROSTAT-Code'!$A$3:$D$698,4,0))),"",VLOOKUP(B33,'EUROSTAT-Code'!$A$3:$D$698,4,0))</f>
        <v/>
      </c>
      <c r="B33" s="4" t="s">
        <v>330</v>
      </c>
      <c r="C33" s="4" t="s">
        <v>1930</v>
      </c>
      <c r="D33" s="131">
        <v>0</v>
      </c>
      <c r="E33" s="137">
        <v>0</v>
      </c>
      <c r="F33" s="137"/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/>
      <c r="P33" s="132"/>
      <c r="Q33" s="132">
        <v>0</v>
      </c>
      <c r="R33" t="str">
        <f>VLOOKUP(C33,'EUROSTAT-Code'!$G$3:$H$532,2,0)</f>
        <v>F06_01_04</v>
      </c>
      <c r="S33" t="str">
        <f t="shared" si="1"/>
        <v>OK</v>
      </c>
    </row>
    <row r="34" spans="1:19" x14ac:dyDescent="0.35">
      <c r="A34" t="str">
        <f>IF(OR(ISBLANK(VLOOKUP(B34,'EUROSTAT-Code'!$A$3:$D$698,4,0)),ISNA(VLOOKUP(B34,'EUROSTAT-Code'!$A$3:$D$698,4,0))),"",VLOOKUP(B34,'EUROSTAT-Code'!$A$3:$D$698,4,0))</f>
        <v/>
      </c>
      <c r="B34" s="6" t="s">
        <v>48</v>
      </c>
      <c r="C34" s="6" t="s">
        <v>49</v>
      </c>
      <c r="D34" s="133">
        <v>60</v>
      </c>
      <c r="E34" s="138">
        <v>0</v>
      </c>
      <c r="F34" s="138"/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5</v>
      </c>
      <c r="N34" s="134">
        <v>0</v>
      </c>
      <c r="O34" s="134"/>
      <c r="P34" s="134"/>
      <c r="Q34" s="134">
        <v>55</v>
      </c>
      <c r="R34" t="str">
        <f>VLOOKUP(C34,'EUROSTAT-Code'!$G$3:$H$532,2,0)</f>
        <v>F99_01_01</v>
      </c>
      <c r="S34" t="str">
        <f t="shared" si="1"/>
        <v>OK</v>
      </c>
    </row>
    <row r="35" spans="1:19" x14ac:dyDescent="0.35">
      <c r="A35" t="str">
        <f>IF(OR(ISBLANK(VLOOKUP(B35,'EUROSTAT-Code'!$A$3:$D$698,4,0)),ISNA(VLOOKUP(B35,'EUROSTAT-Code'!$A$3:$D$698,4,0))),"",VLOOKUP(B35,'EUROSTAT-Code'!$A$3:$D$698,4,0))</f>
        <v>x</v>
      </c>
      <c r="B35" s="4" t="s">
        <v>50</v>
      </c>
      <c r="C35" s="4" t="s">
        <v>51</v>
      </c>
      <c r="D35" s="131">
        <v>130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75</v>
      </c>
      <c r="N35" s="132">
        <v>0</v>
      </c>
      <c r="O35" s="132"/>
      <c r="P35" s="132"/>
      <c r="Q35" s="132">
        <v>55</v>
      </c>
      <c r="R35" t="str">
        <f>VLOOKUP(C35,'EUROSTAT-Code'!$G$3:$H$532,2,0)</f>
        <v>F99_02_02</v>
      </c>
      <c r="S35" t="str">
        <f t="shared" si="1"/>
        <v>OK</v>
      </c>
    </row>
    <row r="36" spans="1:19" x14ac:dyDescent="0.35">
      <c r="A36" t="str">
        <f>IF(OR(ISBLANK(VLOOKUP(B36,'EUROSTAT-Code'!$A$3:$D$698,4,0)),ISNA(VLOOKUP(B36,'EUROSTAT-Code'!$A$3:$D$698,4,0))),"",VLOOKUP(B36,'EUROSTAT-Code'!$A$3:$D$698,4,0))</f>
        <v>x</v>
      </c>
      <c r="B36" s="6" t="s">
        <v>52</v>
      </c>
      <c r="C36" s="6" t="s">
        <v>53</v>
      </c>
      <c r="D36" s="133">
        <v>330</v>
      </c>
      <c r="E36" s="138">
        <v>230</v>
      </c>
      <c r="F36" s="138"/>
      <c r="G36" s="134">
        <v>0</v>
      </c>
      <c r="H36" s="134">
        <v>10</v>
      </c>
      <c r="I36" s="134">
        <v>20</v>
      </c>
      <c r="J36" s="134" t="s">
        <v>1967</v>
      </c>
      <c r="K36" s="134">
        <v>55</v>
      </c>
      <c r="L36" s="134" t="s">
        <v>1967</v>
      </c>
      <c r="M36" s="134">
        <v>0</v>
      </c>
      <c r="N36" s="134">
        <v>0</v>
      </c>
      <c r="O36" s="134"/>
      <c r="P36" s="134"/>
      <c r="Q36" s="134">
        <v>0</v>
      </c>
      <c r="R36" t="str">
        <f>VLOOKUP(C36,'EUROSTAT-Code'!$G$3:$H$532,2,0)</f>
        <v>F99_02_03</v>
      </c>
      <c r="S36" t="str">
        <f t="shared" si="1"/>
        <v>OK</v>
      </c>
    </row>
    <row r="37" spans="1:19" x14ac:dyDescent="0.35">
      <c r="A37" t="str">
        <f>IF(OR(ISBLANK(VLOOKUP(B37,'EUROSTAT-Code'!$A$3:$D$698,4,0)),ISNA(VLOOKUP(B37,'EUROSTAT-Code'!$A$3:$D$698,4,0))),"",VLOOKUP(B37,'EUROSTAT-Code'!$A$3:$D$698,4,0))</f>
        <v/>
      </c>
      <c r="B37" s="4" t="s">
        <v>308</v>
      </c>
      <c r="C37" s="4" t="s">
        <v>309</v>
      </c>
      <c r="D37" s="131">
        <v>0</v>
      </c>
      <c r="E37" s="137">
        <v>0</v>
      </c>
      <c r="F37" s="137"/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2"/>
      <c r="P37" s="132"/>
      <c r="Q37" s="132">
        <v>0</v>
      </c>
      <c r="R37" t="str">
        <f>VLOOKUP(C37,'EUROSTAT-Code'!$G$3:$H$532,2,0)</f>
        <v>F99_02_05</v>
      </c>
      <c r="S37" t="str">
        <f t="shared" si="1"/>
        <v>OK</v>
      </c>
    </row>
    <row r="38" spans="1:19" x14ac:dyDescent="0.35">
      <c r="A38" t="str">
        <f>IF(OR(ISBLANK(VLOOKUP(B38,'EUROSTAT-Code'!$A$3:$D$698,4,0)),ISNA(VLOOKUP(B38,'EUROSTAT-Code'!$A$3:$D$698,4,0))),"",VLOOKUP(B38,'EUROSTAT-Code'!$A$3:$D$698,4,0))</f>
        <v/>
      </c>
      <c r="B38" s="6" t="s">
        <v>54</v>
      </c>
      <c r="C38" s="6" t="s">
        <v>55</v>
      </c>
      <c r="D38" s="133">
        <v>190</v>
      </c>
      <c r="E38" s="138">
        <v>0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190</v>
      </c>
      <c r="N38" s="134">
        <v>0</v>
      </c>
      <c r="O38" s="134"/>
      <c r="P38" s="134"/>
      <c r="Q38" s="134">
        <v>0</v>
      </c>
      <c r="R38" t="str">
        <f>VLOOKUP(C38,'EUROSTAT-Code'!$G$3:$H$532,2,0)</f>
        <v>F99_02_06</v>
      </c>
      <c r="S38" t="str">
        <f t="shared" si="1"/>
        <v>OK</v>
      </c>
    </row>
    <row r="39" spans="1:19" x14ac:dyDescent="0.35">
      <c r="A39" t="str">
        <f>IF(OR(ISBLANK(VLOOKUP(B39,'EUROSTAT-Code'!$A$3:$D$698,4,0)),ISNA(VLOOKUP(B39,'EUROSTAT-Code'!$A$3:$D$698,4,0))),"",VLOOKUP(B39,'EUROSTAT-Code'!$A$3:$D$698,4,0))</f>
        <v/>
      </c>
      <c r="B39" s="4" t="s">
        <v>56</v>
      </c>
      <c r="C39" s="4" t="s">
        <v>2032</v>
      </c>
      <c r="D39" s="131">
        <v>550</v>
      </c>
      <c r="E39" s="137">
        <v>15</v>
      </c>
      <c r="F39" s="137"/>
      <c r="G39" s="132">
        <v>0</v>
      </c>
      <c r="H39" s="132" t="s">
        <v>1967</v>
      </c>
      <c r="I39" s="132" t="s">
        <v>1967</v>
      </c>
      <c r="J39" s="132">
        <v>0</v>
      </c>
      <c r="K39" s="132" t="s">
        <v>1967</v>
      </c>
      <c r="L39" s="132">
        <v>355</v>
      </c>
      <c r="M39" s="132">
        <v>0</v>
      </c>
      <c r="N39" s="132">
        <v>0</v>
      </c>
      <c r="O39" s="132"/>
      <c r="P39" s="132"/>
      <c r="Q39" s="132">
        <v>160</v>
      </c>
      <c r="R39" t="e">
        <f>VLOOKUP(C39,'EUROSTAT-Code'!$G$3:$H$532,2,0)</f>
        <v>#N/A</v>
      </c>
      <c r="S39" t="e">
        <f t="shared" ref="S39:S70" si="2">IF(B39=R39,"OK","FALSE")</f>
        <v>#N/A</v>
      </c>
    </row>
    <row r="40" spans="1:19" x14ac:dyDescent="0.35">
      <c r="A40" t="str">
        <f>IF(OR(ISBLANK(VLOOKUP(B40,'EUROSTAT-Code'!$A$3:$D$698,4,0)),ISNA(VLOOKUP(B40,'EUROSTAT-Code'!$A$3:$D$698,4,0))),"",VLOOKUP(B40,'EUROSTAT-Code'!$A$3:$D$698,4,0))</f>
        <v/>
      </c>
      <c r="B40" s="6" t="s">
        <v>57</v>
      </c>
      <c r="C40" s="6" t="s">
        <v>2034</v>
      </c>
      <c r="D40" s="133">
        <v>315</v>
      </c>
      <c r="E40" s="138">
        <v>0</v>
      </c>
      <c r="F40" s="138"/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/>
      <c r="P40" s="134"/>
      <c r="Q40" s="134">
        <v>315</v>
      </c>
      <c r="R40" t="e">
        <f>VLOOKUP(C40,'EUROSTAT-Code'!$G$3:$H$532,2,0)</f>
        <v>#N/A</v>
      </c>
      <c r="S40" t="e">
        <f t="shared" si="2"/>
        <v>#N/A</v>
      </c>
    </row>
    <row r="41" spans="1:19" x14ac:dyDescent="0.35">
      <c r="A41" t="str">
        <f>IF(OR(ISBLANK(VLOOKUP(B41,'EUROSTAT-Code'!$A$3:$D$698,4,0)),ISNA(VLOOKUP(B41,'EUROSTAT-Code'!$A$3:$D$698,4,0))),"",VLOOKUP(B41,'EUROSTAT-Code'!$A$3:$D$698,4,0))</f>
        <v/>
      </c>
      <c r="B41" s="4" t="s">
        <v>58</v>
      </c>
      <c r="C41" s="4" t="s">
        <v>59</v>
      </c>
      <c r="D41" s="131">
        <v>15</v>
      </c>
      <c r="E41" s="137">
        <v>0</v>
      </c>
      <c r="F41" s="137"/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/>
      <c r="P41" s="132"/>
      <c r="Q41" s="132">
        <v>10</v>
      </c>
      <c r="R41" t="str">
        <f>VLOOKUP(C41,'EUROSTAT-Code'!$G$3:$H$532,2,0)</f>
        <v>F99_03_06</v>
      </c>
      <c r="S41" t="str">
        <f t="shared" si="2"/>
        <v>OK</v>
      </c>
    </row>
    <row r="42" spans="1:19" x14ac:dyDescent="0.35">
      <c r="A42" t="str">
        <f>IF(OR(ISBLANK(VLOOKUP(B42,'EUROSTAT-Code'!$A$3:$D$698,4,0)),ISNA(VLOOKUP(B42,'EUROSTAT-Code'!$A$3:$D$698,4,0))),"",VLOOKUP(B42,'EUROSTAT-Code'!$A$3:$D$698,4,0))</f>
        <v/>
      </c>
      <c r="B42" s="6" t="s">
        <v>60</v>
      </c>
      <c r="C42" s="6" t="s">
        <v>2035</v>
      </c>
      <c r="D42" s="133">
        <v>380</v>
      </c>
      <c r="E42" s="138">
        <v>230</v>
      </c>
      <c r="F42" s="138"/>
      <c r="G42" s="134" t="s">
        <v>1967</v>
      </c>
      <c r="H42" s="134">
        <v>60</v>
      </c>
      <c r="I42" s="134">
        <v>15</v>
      </c>
      <c r="J42" s="134" t="s">
        <v>1967</v>
      </c>
      <c r="K42" s="134">
        <v>55</v>
      </c>
      <c r="L42" s="134" t="s">
        <v>1967</v>
      </c>
      <c r="M42" s="134">
        <v>0</v>
      </c>
      <c r="N42" s="134">
        <v>0</v>
      </c>
      <c r="O42" s="134"/>
      <c r="P42" s="134"/>
      <c r="Q42" s="134">
        <v>0</v>
      </c>
      <c r="R42" t="e">
        <f>VLOOKUP(C42,'EUROSTAT-Code'!$G$3:$H$532,2,0)</f>
        <v>#N/A</v>
      </c>
      <c r="S42" t="e">
        <f t="shared" si="2"/>
        <v>#N/A</v>
      </c>
    </row>
    <row r="43" spans="1:19" x14ac:dyDescent="0.35">
      <c r="A43" t="str">
        <f>IF(OR(ISBLANK(VLOOKUP(B43,'EUROSTAT-Code'!$A$3:$D$698,4,0)),ISNA(VLOOKUP(B43,'EUROSTAT-Code'!$A$3:$D$698,4,0))),"",VLOOKUP(B43,'EUROSTAT-Code'!$A$3:$D$698,4,0))</f>
        <v/>
      </c>
      <c r="B43" s="4" t="s">
        <v>63</v>
      </c>
      <c r="C43" s="4" t="s">
        <v>64</v>
      </c>
      <c r="D43" s="131">
        <v>90</v>
      </c>
      <c r="E43" s="137" t="s">
        <v>1967</v>
      </c>
      <c r="F43" s="137"/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5</v>
      </c>
      <c r="M43" s="132">
        <v>0</v>
      </c>
      <c r="N43" s="132">
        <v>0</v>
      </c>
      <c r="O43" s="132"/>
      <c r="P43" s="132"/>
      <c r="Q43" s="132">
        <v>80</v>
      </c>
      <c r="R43" t="str">
        <f>VLOOKUP(C43,'EUROSTAT-Code'!$G$3:$H$532,2,0)</f>
        <v>F99_02_11</v>
      </c>
      <c r="S43" t="str">
        <f t="shared" si="2"/>
        <v>FALSE</v>
      </c>
    </row>
    <row r="44" spans="1:19" x14ac:dyDescent="0.35">
      <c r="A44" t="str">
        <f>IF(OR(ISBLANK(VLOOKUP(B44,'EUROSTAT-Code'!$A$3:$D$698,4,0)),ISNA(VLOOKUP(B44,'EUROSTAT-Code'!$A$3:$D$698,4,0))),"",VLOOKUP(B44,'EUROSTAT-Code'!$A$3:$D$698,4,0))</f>
        <v>x</v>
      </c>
      <c r="B44" s="6" t="s">
        <v>65</v>
      </c>
      <c r="C44" s="6" t="s">
        <v>66</v>
      </c>
      <c r="D44" s="133">
        <v>125</v>
      </c>
      <c r="E44" s="138">
        <v>10</v>
      </c>
      <c r="F44" s="138"/>
      <c r="G44" s="134" t="s">
        <v>1967</v>
      </c>
      <c r="H44" s="134">
        <v>35</v>
      </c>
      <c r="I44" s="134">
        <v>50</v>
      </c>
      <c r="J44" s="134">
        <v>5</v>
      </c>
      <c r="K44" s="134" t="s">
        <v>1967</v>
      </c>
      <c r="L44" s="134">
        <v>0</v>
      </c>
      <c r="M44" s="134">
        <v>0</v>
      </c>
      <c r="N44" s="134">
        <v>0</v>
      </c>
      <c r="O44" s="134"/>
      <c r="P44" s="134"/>
      <c r="Q44" s="134">
        <v>0</v>
      </c>
      <c r="R44" t="str">
        <f>VLOOKUP(C44,'EUROSTAT-Code'!$G$3:$H$532,2,0)</f>
        <v>F99_03_12</v>
      </c>
      <c r="S44" t="str">
        <f t="shared" si="2"/>
        <v>OK</v>
      </c>
    </row>
    <row r="45" spans="1:19" x14ac:dyDescent="0.35">
      <c r="A45" t="str">
        <f>IF(OR(ISBLANK(VLOOKUP(B45,'EUROSTAT-Code'!$A$3:$D$698,4,0)),ISNA(VLOOKUP(B45,'EUROSTAT-Code'!$A$3:$D$698,4,0))),"",VLOOKUP(B45,'EUROSTAT-Code'!$A$3:$D$698,4,0))</f>
        <v/>
      </c>
      <c r="B45" s="4" t="s">
        <v>67</v>
      </c>
      <c r="C45" s="4" t="s">
        <v>68</v>
      </c>
      <c r="D45" s="131">
        <v>475</v>
      </c>
      <c r="E45" s="137">
        <v>330</v>
      </c>
      <c r="F45" s="137"/>
      <c r="G45" s="132" t="s">
        <v>1967</v>
      </c>
      <c r="H45" s="132">
        <v>60</v>
      </c>
      <c r="I45" s="132">
        <v>15</v>
      </c>
      <c r="J45" s="132" t="s">
        <v>1967</v>
      </c>
      <c r="K45" s="132">
        <v>45</v>
      </c>
      <c r="L45" s="132">
        <v>0</v>
      </c>
      <c r="M45" s="132">
        <v>0</v>
      </c>
      <c r="N45" s="132">
        <v>0</v>
      </c>
      <c r="O45" s="132"/>
      <c r="P45" s="132"/>
      <c r="Q45" s="132">
        <v>0</v>
      </c>
      <c r="R45" t="str">
        <f>VLOOKUP(C45,'EUROSTAT-Code'!$G$3:$H$532,2,0)</f>
        <v>F99_03_13</v>
      </c>
      <c r="S45" t="str">
        <f t="shared" si="2"/>
        <v>OK</v>
      </c>
    </row>
    <row r="46" spans="1:19" x14ac:dyDescent="0.35">
      <c r="A46" t="str">
        <f>IF(OR(ISBLANK(VLOOKUP(B46,'EUROSTAT-Code'!$A$3:$D$698,4,0)),ISNA(VLOOKUP(B46,'EUROSTAT-Code'!$A$3:$D$698,4,0))),"",VLOOKUP(B46,'EUROSTAT-Code'!$A$3:$D$698,4,0))</f>
        <v>x</v>
      </c>
      <c r="B46" s="6" t="s">
        <v>69</v>
      </c>
      <c r="C46" s="6" t="s">
        <v>2036</v>
      </c>
      <c r="D46" s="133">
        <v>1775</v>
      </c>
      <c r="E46" s="138">
        <v>1040</v>
      </c>
      <c r="F46" s="138"/>
      <c r="G46" s="134" t="s">
        <v>1967</v>
      </c>
      <c r="H46" s="134">
        <v>260</v>
      </c>
      <c r="I46" s="134" t="s">
        <v>1967</v>
      </c>
      <c r="J46" s="134" t="s">
        <v>1967</v>
      </c>
      <c r="K46" s="134">
        <v>290</v>
      </c>
      <c r="L46" s="134" t="s">
        <v>1967</v>
      </c>
      <c r="M46" s="134">
        <v>0</v>
      </c>
      <c r="N46" s="134">
        <v>0</v>
      </c>
      <c r="O46" s="134"/>
      <c r="P46" s="134"/>
      <c r="Q46" s="134">
        <v>0</v>
      </c>
      <c r="R46" t="e">
        <f>VLOOKUP(C46,'EUROSTAT-Code'!$G$3:$H$532,2,0)</f>
        <v>#N/A</v>
      </c>
      <c r="S46" t="e">
        <f t="shared" si="2"/>
        <v>#N/A</v>
      </c>
    </row>
    <row r="47" spans="1:19" x14ac:dyDescent="0.35">
      <c r="A47" t="str">
        <f>IF(OR(ISBLANK(VLOOKUP(B47,'EUROSTAT-Code'!$A$3:$D$698,4,0)),ISNA(VLOOKUP(B47,'EUROSTAT-Code'!$A$3:$D$698,4,0))),"",VLOOKUP(B47,'EUROSTAT-Code'!$A$3:$D$698,4,0))</f>
        <v/>
      </c>
      <c r="B47" s="4" t="s">
        <v>70</v>
      </c>
      <c r="C47" s="4" t="s">
        <v>71</v>
      </c>
      <c r="D47" s="131">
        <v>20</v>
      </c>
      <c r="E47" s="137">
        <v>0</v>
      </c>
      <c r="F47" s="137"/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20</v>
      </c>
      <c r="N47" s="132">
        <v>0</v>
      </c>
      <c r="O47" s="132"/>
      <c r="P47" s="132"/>
      <c r="Q47" s="132">
        <v>0</v>
      </c>
      <c r="R47" t="str">
        <f>VLOOKUP(C47,'EUROSTAT-Code'!$G$3:$H$532,2,0)</f>
        <v>F99_07_01</v>
      </c>
      <c r="S47" t="str">
        <f t="shared" si="2"/>
        <v>OK</v>
      </c>
    </row>
    <row r="48" spans="1:19" x14ac:dyDescent="0.35">
      <c r="A48" t="str">
        <f>IF(OR(ISBLANK(VLOOKUP(B48,'EUROSTAT-Code'!$A$3:$D$698,4,0)),ISNA(VLOOKUP(B48,'EUROSTAT-Code'!$A$3:$D$698,4,0))),"",VLOOKUP(B48,'EUROSTAT-Code'!$A$3:$D$698,4,0))</f>
        <v/>
      </c>
      <c r="B48" s="6" t="s">
        <v>284</v>
      </c>
      <c r="C48" s="6" t="s">
        <v>285</v>
      </c>
      <c r="D48" s="133">
        <v>10</v>
      </c>
      <c r="E48" s="138">
        <v>0</v>
      </c>
      <c r="F48" s="138"/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/>
      <c r="P48" s="134"/>
      <c r="Q48" s="134">
        <v>10</v>
      </c>
      <c r="R48" t="str">
        <f>VLOOKUP(C48,'EUROSTAT-Code'!$G$3:$H$532,2,0)</f>
        <v>F99_08_02</v>
      </c>
      <c r="S48" t="str">
        <f t="shared" si="2"/>
        <v>OK</v>
      </c>
    </row>
    <row r="49" spans="1:19" x14ac:dyDescent="0.35">
      <c r="A49" t="str">
        <f>IF(OR(ISBLANK(VLOOKUP(B49,'EUROSTAT-Code'!$A$3:$D$698,4,0)),ISNA(VLOOKUP(B49,'EUROSTAT-Code'!$A$3:$D$698,4,0))),"",VLOOKUP(B49,'EUROSTAT-Code'!$A$3:$D$698,4,0))</f>
        <v/>
      </c>
      <c r="B49" s="4" t="s">
        <v>72</v>
      </c>
      <c r="C49" s="4" t="s">
        <v>2037</v>
      </c>
      <c r="D49" s="131">
        <v>1460</v>
      </c>
      <c r="E49" s="137">
        <v>0</v>
      </c>
      <c r="F49" s="137"/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/>
      <c r="P49" s="132"/>
      <c r="Q49" s="132">
        <v>1460</v>
      </c>
      <c r="R49" t="e">
        <f>VLOOKUP(C49,'EUROSTAT-Code'!$G$3:$H$532,2,0)</f>
        <v>#N/A</v>
      </c>
      <c r="S49" t="e">
        <f t="shared" si="2"/>
        <v>#N/A</v>
      </c>
    </row>
    <row r="50" spans="1:19" x14ac:dyDescent="0.35">
      <c r="A50" t="str">
        <f>IF(OR(ISBLANK(VLOOKUP(B50,'EUROSTAT-Code'!$A$3:$D$698,4,0)),ISNA(VLOOKUP(B50,'EUROSTAT-Code'!$A$3:$D$698,4,0))),"",VLOOKUP(B50,'EUROSTAT-Code'!$A$3:$D$698,4,0))</f>
        <v>x</v>
      </c>
      <c r="B50" s="6" t="s">
        <v>73</v>
      </c>
      <c r="C50" s="6" t="s">
        <v>74</v>
      </c>
      <c r="D50" s="133">
        <v>120</v>
      </c>
      <c r="E50" s="138">
        <v>0</v>
      </c>
      <c r="F50" s="138"/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/>
      <c r="P50" s="134"/>
      <c r="Q50" s="134">
        <v>120</v>
      </c>
      <c r="R50" t="str">
        <f>VLOOKUP(C50,'EUROSTAT-Code'!$G$3:$H$532,2,0)</f>
        <v>F99_11_01</v>
      </c>
      <c r="S50" t="str">
        <f t="shared" si="2"/>
        <v>OK</v>
      </c>
    </row>
    <row r="51" spans="1:19" x14ac:dyDescent="0.35">
      <c r="A51" t="str">
        <f>IF(OR(ISBLANK(VLOOKUP(B51,'EUROSTAT-Code'!$A$3:$D$698,4,0)),ISNA(VLOOKUP(B51,'EUROSTAT-Code'!$A$3:$D$698,4,0))),"",VLOOKUP(B51,'EUROSTAT-Code'!$A$3:$D$698,4,0))</f>
        <v/>
      </c>
      <c r="B51" s="4" t="s">
        <v>75</v>
      </c>
      <c r="C51" s="4" t="s">
        <v>76</v>
      </c>
      <c r="D51" s="131">
        <v>7180</v>
      </c>
      <c r="E51" s="137">
        <v>0</v>
      </c>
      <c r="F51" s="137"/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/>
      <c r="P51" s="132"/>
      <c r="Q51" s="132">
        <v>7180</v>
      </c>
      <c r="R51" t="str">
        <f>VLOOKUP(C51,'EUROSTAT-Code'!$G$3:$H$532,2,0)</f>
        <v>F99_12_02</v>
      </c>
      <c r="S51" t="str">
        <f t="shared" si="2"/>
        <v>OK</v>
      </c>
    </row>
    <row r="52" spans="1:19" x14ac:dyDescent="0.35">
      <c r="A52" t="str">
        <f>IF(OR(ISBLANK(VLOOKUP(B52,'EUROSTAT-Code'!$A$3:$D$698,4,0)),ISNA(VLOOKUP(B52,'EUROSTAT-Code'!$A$3:$D$698,4,0))),"",VLOOKUP(B52,'EUROSTAT-Code'!$A$3:$D$698,4,0))</f>
        <v>x</v>
      </c>
      <c r="B52" s="6" t="s">
        <v>77</v>
      </c>
      <c r="C52" s="6" t="s">
        <v>78</v>
      </c>
      <c r="D52" s="133">
        <v>545</v>
      </c>
      <c r="E52" s="138">
        <v>35</v>
      </c>
      <c r="F52" s="138"/>
      <c r="G52" s="134" t="s">
        <v>1967</v>
      </c>
      <c r="H52" s="134">
        <v>100</v>
      </c>
      <c r="I52" s="134">
        <v>150</v>
      </c>
      <c r="J52" s="134">
        <v>20</v>
      </c>
      <c r="K52" s="134" t="s">
        <v>1967</v>
      </c>
      <c r="L52" s="134">
        <v>0</v>
      </c>
      <c r="M52" s="134">
        <v>0</v>
      </c>
      <c r="N52" s="134">
        <v>0</v>
      </c>
      <c r="O52" s="134"/>
      <c r="P52" s="134"/>
      <c r="Q52" s="134">
        <v>180</v>
      </c>
      <c r="R52" t="str">
        <f>VLOOKUP(C52,'EUROSTAT-Code'!$G$3:$H$532,2,0)</f>
        <v>F99_13_02</v>
      </c>
      <c r="S52" t="str">
        <f t="shared" si="2"/>
        <v>OK</v>
      </c>
    </row>
    <row r="53" spans="1:19" x14ac:dyDescent="0.35">
      <c r="A53" t="str">
        <f>IF(OR(ISBLANK(VLOOKUP(B53,'EUROSTAT-Code'!$A$3:$D$698,4,0)),ISNA(VLOOKUP(B53,'EUROSTAT-Code'!$A$3:$D$698,4,0))),"",VLOOKUP(B53,'EUROSTAT-Code'!$A$3:$D$698,4,0))</f>
        <v/>
      </c>
      <c r="B53" s="4" t="s">
        <v>79</v>
      </c>
      <c r="C53" s="4" t="s">
        <v>80</v>
      </c>
      <c r="D53" s="131">
        <v>265</v>
      </c>
      <c r="E53" s="137">
        <v>0</v>
      </c>
      <c r="F53" s="137"/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/>
      <c r="P53" s="132"/>
      <c r="Q53" s="132">
        <v>265</v>
      </c>
      <c r="R53" t="str">
        <f>VLOOKUP(C53,'EUROSTAT-Code'!$G$3:$H$532,2,0)</f>
        <v>F99_13_04</v>
      </c>
      <c r="S53" t="str">
        <f t="shared" si="2"/>
        <v>OK</v>
      </c>
    </row>
    <row r="54" spans="1:19" x14ac:dyDescent="0.35">
      <c r="A54" t="str">
        <f>IF(OR(ISBLANK(VLOOKUP(B54,'EUROSTAT-Code'!$A$3:$D$698,4,0)),ISNA(VLOOKUP(B54,'EUROSTAT-Code'!$A$3:$D$698,4,0))),"",VLOOKUP(B54,'EUROSTAT-Code'!$A$3:$D$698,4,0))</f>
        <v>x</v>
      </c>
      <c r="B54" s="6" t="s">
        <v>81</v>
      </c>
      <c r="C54" s="6" t="s">
        <v>2038</v>
      </c>
      <c r="D54" s="133">
        <v>5</v>
      </c>
      <c r="E54" s="138">
        <v>0</v>
      </c>
      <c r="F54" s="138"/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/>
      <c r="P54" s="134"/>
      <c r="Q54" s="134">
        <v>5</v>
      </c>
      <c r="R54" t="e">
        <f>VLOOKUP(C54,'EUROSTAT-Code'!$G$3:$H$532,2,0)</f>
        <v>#N/A</v>
      </c>
      <c r="S54" t="e">
        <f t="shared" si="2"/>
        <v>#N/A</v>
      </c>
    </row>
    <row r="55" spans="1:19" x14ac:dyDescent="0.35">
      <c r="A55" t="str">
        <f>IF(OR(ISBLANK(VLOOKUP(B55,'EUROSTAT-Code'!$A$3:$D$698,4,0)),ISNA(VLOOKUP(B55,'EUROSTAT-Code'!$A$3:$D$698,4,0))),"",VLOOKUP(B55,'EUROSTAT-Code'!$A$3:$D$698,4,0))</f>
        <v/>
      </c>
      <c r="B55" s="4" t="s">
        <v>82</v>
      </c>
      <c r="C55" s="4" t="s">
        <v>2039</v>
      </c>
      <c r="D55" s="131">
        <v>95</v>
      </c>
      <c r="E55" s="137">
        <v>0</v>
      </c>
      <c r="F55" s="137"/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/>
      <c r="P55" s="132"/>
      <c r="Q55" s="132">
        <v>95</v>
      </c>
      <c r="R55" t="e">
        <f>VLOOKUP(C55,'EUROSTAT-Code'!$G$3:$H$532,2,0)</f>
        <v>#N/A</v>
      </c>
      <c r="S55" t="e">
        <f t="shared" si="2"/>
        <v>#N/A</v>
      </c>
    </row>
    <row r="56" spans="1:19" x14ac:dyDescent="0.35">
      <c r="A56" t="str">
        <f>IF(OR(ISBLANK(VLOOKUP(B56,'EUROSTAT-Code'!$A$3:$D$698,4,0)),ISNA(VLOOKUP(B56,'EUROSTAT-Code'!$A$3:$D$698,4,0))),"",VLOOKUP(B56,'EUROSTAT-Code'!$A$3:$D$698,4,0))</f>
        <v/>
      </c>
      <c r="B56" s="6" t="s">
        <v>83</v>
      </c>
      <c r="C56" s="6" t="s">
        <v>84</v>
      </c>
      <c r="D56" s="133">
        <v>130</v>
      </c>
      <c r="E56" s="138">
        <v>10</v>
      </c>
      <c r="F56" s="138"/>
      <c r="G56" s="134" t="s">
        <v>1967</v>
      </c>
      <c r="H56" s="134">
        <v>15</v>
      </c>
      <c r="I56" s="134">
        <v>0</v>
      </c>
      <c r="J56" s="134">
        <v>0</v>
      </c>
      <c r="K56" s="134">
        <v>10</v>
      </c>
      <c r="L56" s="134">
        <v>5</v>
      </c>
      <c r="M56" s="134">
        <v>20</v>
      </c>
      <c r="N56" s="134">
        <v>0</v>
      </c>
      <c r="O56" s="134"/>
      <c r="P56" s="134"/>
      <c r="Q56" s="134">
        <v>65</v>
      </c>
      <c r="R56" t="str">
        <f>VLOOKUP(C56,'EUROSTAT-Code'!$G$3:$H$532,2,0)</f>
        <v>F99_16_01</v>
      </c>
      <c r="S56" t="str">
        <f t="shared" si="2"/>
        <v>OK</v>
      </c>
    </row>
    <row r="57" spans="1:19" x14ac:dyDescent="0.35">
      <c r="A57" t="str">
        <f>IF(OR(ISBLANK(VLOOKUP(B57,'EUROSTAT-Code'!$A$3:$D$698,4,0)),ISNA(VLOOKUP(B57,'EUROSTAT-Code'!$A$3:$D$698,4,0))),"",VLOOKUP(B57,'EUROSTAT-Code'!$A$3:$D$698,4,0))</f>
        <v/>
      </c>
      <c r="B57" s="4" t="s">
        <v>85</v>
      </c>
      <c r="C57" s="4" t="s">
        <v>86</v>
      </c>
      <c r="D57" s="131">
        <v>245</v>
      </c>
      <c r="E57" s="137">
        <v>85</v>
      </c>
      <c r="F57" s="137"/>
      <c r="G57" s="132" t="s">
        <v>1967</v>
      </c>
      <c r="H57" s="132">
        <v>75</v>
      </c>
      <c r="I57" s="132">
        <v>10</v>
      </c>
      <c r="J57" s="132" t="s">
        <v>1967</v>
      </c>
      <c r="K57" s="132">
        <v>50</v>
      </c>
      <c r="L57" s="132">
        <v>0</v>
      </c>
      <c r="M57" s="132">
        <v>0</v>
      </c>
      <c r="N57" s="132">
        <v>0</v>
      </c>
      <c r="O57" s="132"/>
      <c r="P57" s="132"/>
      <c r="Q57" s="132">
        <v>0</v>
      </c>
      <c r="R57" t="str">
        <f>VLOOKUP(C57,'EUROSTAT-Code'!$G$3:$H$532,2,0)</f>
        <v>F99_16_03</v>
      </c>
      <c r="S57" t="str">
        <f t="shared" si="2"/>
        <v>OK</v>
      </c>
    </row>
    <row r="58" spans="1:19" x14ac:dyDescent="0.35">
      <c r="A58" t="str">
        <f>IF(OR(ISBLANK(VLOOKUP(B58,'EUROSTAT-Code'!$A$3:$D$698,4,0)),ISNA(VLOOKUP(B58,'EUROSTAT-Code'!$A$3:$D$698,4,0))),"",VLOOKUP(B58,'EUROSTAT-Code'!$A$3:$D$698,4,0))</f>
        <v/>
      </c>
      <c r="B58" s="6" t="s">
        <v>87</v>
      </c>
      <c r="C58" s="6" t="s">
        <v>2040</v>
      </c>
      <c r="D58" s="133">
        <v>35</v>
      </c>
      <c r="E58" s="138">
        <v>20</v>
      </c>
      <c r="F58" s="138"/>
      <c r="G58" s="134">
        <v>0</v>
      </c>
      <c r="H58" s="134">
        <v>5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/>
      <c r="P58" s="134"/>
      <c r="Q58" s="134" t="s">
        <v>1967</v>
      </c>
      <c r="R58" t="e">
        <f>VLOOKUP(C58,'EUROSTAT-Code'!$G$3:$H$532,2,0)</f>
        <v>#N/A</v>
      </c>
      <c r="S58" t="e">
        <f t="shared" si="2"/>
        <v>#N/A</v>
      </c>
    </row>
    <row r="59" spans="1:19" x14ac:dyDescent="0.35">
      <c r="A59" t="str">
        <f>IF(OR(ISBLANK(VLOOKUP(B59,'EUROSTAT-Code'!$A$3:$D$698,4,0)),ISNA(VLOOKUP(B59,'EUROSTAT-Code'!$A$3:$D$698,4,0))),"",VLOOKUP(B59,'EUROSTAT-Code'!$A$3:$D$698,4,0))</f>
        <v/>
      </c>
      <c r="B59" s="4" t="s">
        <v>88</v>
      </c>
      <c r="C59" s="4" t="s">
        <v>89</v>
      </c>
      <c r="D59" s="131">
        <v>55</v>
      </c>
      <c r="E59" s="137">
        <v>45</v>
      </c>
      <c r="F59" s="137"/>
      <c r="G59" s="132">
        <v>0</v>
      </c>
      <c r="H59" s="132">
        <v>0</v>
      </c>
      <c r="I59" s="132" t="s">
        <v>1967</v>
      </c>
      <c r="J59" s="132">
        <v>0</v>
      </c>
      <c r="K59" s="132" t="s">
        <v>1967</v>
      </c>
      <c r="L59" s="132" t="s">
        <v>1967</v>
      </c>
      <c r="M59" s="132">
        <v>0</v>
      </c>
      <c r="N59" s="132">
        <v>0</v>
      </c>
      <c r="O59" s="132"/>
      <c r="P59" s="132"/>
      <c r="Q59" s="132">
        <v>0</v>
      </c>
      <c r="R59" t="str">
        <f>VLOOKUP(C59,'EUROSTAT-Code'!$G$3:$H$532,2,0)</f>
        <v>F99_16_05</v>
      </c>
      <c r="S59" t="str">
        <f t="shared" si="2"/>
        <v>OK</v>
      </c>
    </row>
    <row r="60" spans="1:19" x14ac:dyDescent="0.35">
      <c r="A60" t="str">
        <f>IF(OR(ISBLANK(VLOOKUP(B60,'EUROSTAT-Code'!$A$3:$D$698,4,0)),ISNA(VLOOKUP(B60,'EUROSTAT-Code'!$A$3:$D$698,4,0))),"",VLOOKUP(B60,'EUROSTAT-Code'!$A$3:$D$698,4,0))</f>
        <v/>
      </c>
      <c r="B60" s="6" t="s">
        <v>90</v>
      </c>
      <c r="C60" s="6" t="s">
        <v>91</v>
      </c>
      <c r="D60" s="133">
        <v>40</v>
      </c>
      <c r="E60" s="138">
        <v>0</v>
      </c>
      <c r="F60" s="138"/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/>
      <c r="P60" s="134"/>
      <c r="Q60" s="134">
        <v>40</v>
      </c>
      <c r="R60" t="str">
        <f>VLOOKUP(C60,'EUROSTAT-Code'!$G$3:$H$532,2,0)</f>
        <v>F99_16_07</v>
      </c>
      <c r="S60" t="str">
        <f t="shared" si="2"/>
        <v>OK</v>
      </c>
    </row>
    <row r="61" spans="1:19" x14ac:dyDescent="0.35">
      <c r="A61" t="str">
        <f>IF(OR(ISBLANK(VLOOKUP(B61,'EUROSTAT-Code'!$A$3:$D$698,4,0)),ISNA(VLOOKUP(B61,'EUROSTAT-Code'!$A$3:$D$698,4,0))),"",VLOOKUP(B61,'EUROSTAT-Code'!$A$3:$D$698,4,0))</f>
        <v/>
      </c>
      <c r="B61" s="4" t="s">
        <v>92</v>
      </c>
      <c r="C61" s="4" t="s">
        <v>93</v>
      </c>
      <c r="D61" s="131">
        <v>745</v>
      </c>
      <c r="E61" s="137">
        <v>0</v>
      </c>
      <c r="F61" s="137"/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745</v>
      </c>
      <c r="N61" s="132">
        <v>0</v>
      </c>
      <c r="O61" s="132"/>
      <c r="P61" s="132"/>
      <c r="Q61" s="132">
        <v>0</v>
      </c>
      <c r="R61" t="str">
        <f>VLOOKUP(C61,'EUROSTAT-Code'!$G$3:$H$532,2,0)</f>
        <v>F99_17_01</v>
      </c>
      <c r="S61" t="str">
        <f t="shared" si="2"/>
        <v>OK</v>
      </c>
    </row>
    <row r="62" spans="1:19" x14ac:dyDescent="0.35">
      <c r="A62" t="str">
        <f>IF(OR(ISBLANK(VLOOKUP(B62,'EUROSTAT-Code'!$A$3:$D$698,4,0)),ISNA(VLOOKUP(B62,'EUROSTAT-Code'!$A$3:$D$698,4,0))),"",VLOOKUP(B62,'EUROSTAT-Code'!$A$3:$D$698,4,0))</f>
        <v/>
      </c>
      <c r="B62" s="6" t="s">
        <v>288</v>
      </c>
      <c r="C62" s="6" t="s">
        <v>1527</v>
      </c>
      <c r="D62" s="133">
        <v>955</v>
      </c>
      <c r="E62" s="138">
        <v>345</v>
      </c>
      <c r="F62" s="138"/>
      <c r="G62" s="134">
        <v>35</v>
      </c>
      <c r="H62" s="134" t="s">
        <v>1967</v>
      </c>
      <c r="I62" s="134">
        <v>50</v>
      </c>
      <c r="J62" s="134" t="s">
        <v>1967</v>
      </c>
      <c r="K62" s="134">
        <v>150</v>
      </c>
      <c r="L62" s="134">
        <v>70</v>
      </c>
      <c r="M62" s="134">
        <v>0</v>
      </c>
      <c r="N62" s="134">
        <v>0</v>
      </c>
      <c r="O62" s="134"/>
      <c r="P62" s="134"/>
      <c r="Q62" s="134">
        <v>250</v>
      </c>
      <c r="S62" t="str">
        <f t="shared" si="2"/>
        <v>FALSE</v>
      </c>
    </row>
    <row r="63" spans="1:19" x14ac:dyDescent="0.35">
      <c r="A63" t="str">
        <f>IF(OR(ISBLANK(VLOOKUP(B63,'EUROSTAT-Code'!$A$3:$D$698,4,0)),ISNA(VLOOKUP(B63,'EUROSTAT-Code'!$A$3:$D$698,4,0))),"",VLOOKUP(B63,'EUROSTAT-Code'!$A$3:$D$698,4,0))</f>
        <v/>
      </c>
      <c r="B63" s="4" t="s">
        <v>98</v>
      </c>
      <c r="C63" s="4" t="s">
        <v>99</v>
      </c>
      <c r="D63" s="131">
        <v>1435</v>
      </c>
      <c r="E63" s="137">
        <v>630</v>
      </c>
      <c r="F63" s="137"/>
      <c r="G63" s="132">
        <v>0</v>
      </c>
      <c r="H63" s="132">
        <v>105</v>
      </c>
      <c r="I63" s="132">
        <v>40</v>
      </c>
      <c r="J63" s="132">
        <v>0</v>
      </c>
      <c r="K63" s="132">
        <v>205</v>
      </c>
      <c r="L63" s="132" t="s">
        <v>1967</v>
      </c>
      <c r="M63" s="132">
        <v>0</v>
      </c>
      <c r="N63" s="132">
        <v>0</v>
      </c>
      <c r="O63" s="132"/>
      <c r="P63" s="132"/>
      <c r="Q63" s="132">
        <v>425</v>
      </c>
      <c r="R63" t="str">
        <f>VLOOKUP(C63,'EUROSTAT-Code'!$G$3:$H$532,2,0)</f>
        <v>F99_99_10</v>
      </c>
      <c r="S63" t="str">
        <f t="shared" si="2"/>
        <v>OK</v>
      </c>
    </row>
    <row r="64" spans="1:19" x14ac:dyDescent="0.35">
      <c r="A64" t="str">
        <f>IF(OR(ISBLANK(VLOOKUP(B64,'EUROSTAT-Code'!$A$3:$D$698,4,0)),ISNA(VLOOKUP(B64,'EUROSTAT-Code'!$A$3:$D$698,4,0))),"",VLOOKUP(B64,'EUROSTAT-Code'!$A$3:$D$698,4,0))</f>
        <v/>
      </c>
      <c r="B64" s="6" t="s">
        <v>100</v>
      </c>
      <c r="C64" s="6" t="s">
        <v>2041</v>
      </c>
      <c r="D64" s="133">
        <v>95</v>
      </c>
      <c r="E64" s="138" t="s">
        <v>1967</v>
      </c>
      <c r="F64" s="138"/>
      <c r="G64" s="134">
        <v>0</v>
      </c>
      <c r="H64" s="134">
        <v>0</v>
      </c>
      <c r="I64" s="134">
        <v>0</v>
      </c>
      <c r="J64" s="134">
        <v>0</v>
      </c>
      <c r="K64" s="134" t="s">
        <v>1967</v>
      </c>
      <c r="L64" s="134" t="s">
        <v>1967</v>
      </c>
      <c r="M64" s="134">
        <v>0</v>
      </c>
      <c r="N64" s="134">
        <v>0</v>
      </c>
      <c r="O64" s="134"/>
      <c r="P64" s="134"/>
      <c r="Q64" s="134">
        <v>90</v>
      </c>
      <c r="R64" t="e">
        <f>VLOOKUP(C64,'EUROSTAT-Code'!$G$3:$H$532,2,0)</f>
        <v>#N/A</v>
      </c>
      <c r="S64" t="e">
        <f t="shared" si="2"/>
        <v>#N/A</v>
      </c>
    </row>
    <row r="65" spans="1:19" x14ac:dyDescent="0.35">
      <c r="A65" t="str">
        <f>IF(OR(ISBLANK(VLOOKUP(B65,'EUROSTAT-Code'!$A$3:$D$698,4,0)),ISNA(VLOOKUP(B65,'EUROSTAT-Code'!$A$3:$D$698,4,0))),"",VLOOKUP(B65,'EUROSTAT-Code'!$A$3:$D$698,4,0))</f>
        <v/>
      </c>
      <c r="B65" s="8" t="s">
        <v>101</v>
      </c>
      <c r="C65" s="8" t="s">
        <v>1528</v>
      </c>
      <c r="D65" s="135">
        <v>51345</v>
      </c>
      <c r="E65" s="139"/>
      <c r="F65" s="139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>
        <v>0</v>
      </c>
      <c r="R65" t="e">
        <f>VLOOKUP(C65,'EUROSTAT-Code'!$G$3:$H$532,2,0)</f>
        <v>#N/A</v>
      </c>
      <c r="S65" t="e">
        <f t="shared" si="2"/>
        <v>#N/A</v>
      </c>
    </row>
    <row r="66" spans="1:19" x14ac:dyDescent="0.35">
      <c r="A66" t="str">
        <f>IF(OR(ISBLANK(VLOOKUP(B66,'EUROSTAT-Code'!$A$3:$D$698,4,0)),ISNA(VLOOKUP(B66,'EUROSTAT-Code'!$A$3:$D$698,4,0))),"",VLOOKUP(B66,'EUROSTAT-Code'!$A$3:$D$698,4,0))</f>
        <v/>
      </c>
      <c r="B66" s="4" t="s">
        <v>102</v>
      </c>
      <c r="C66" s="4" t="s">
        <v>103</v>
      </c>
      <c r="D66" s="131">
        <v>0</v>
      </c>
      <c r="E66" s="137">
        <v>0</v>
      </c>
      <c r="F66" s="137"/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/>
      <c r="P66" s="132"/>
      <c r="Q66" s="132">
        <v>0</v>
      </c>
      <c r="R66" t="str">
        <f>VLOOKUP(C66,'EUROSTAT-Code'!$G$3:$H$532,2,0)</f>
        <v>H01_01_01</v>
      </c>
      <c r="S66" t="str">
        <f t="shared" si="2"/>
        <v>OK</v>
      </c>
    </row>
    <row r="67" spans="1:19" x14ac:dyDescent="0.35">
      <c r="A67" t="str">
        <f>IF(OR(ISBLANK(VLOOKUP(B67,'EUROSTAT-Code'!$A$3:$D$698,4,0)),ISNA(VLOOKUP(B67,'EUROSTAT-Code'!$A$3:$D$698,4,0))),"",VLOOKUP(B67,'EUROSTAT-Code'!$A$3:$D$698,4,0))</f>
        <v/>
      </c>
      <c r="B67" s="6" t="s">
        <v>104</v>
      </c>
      <c r="C67" s="6" t="s">
        <v>105</v>
      </c>
      <c r="D67" s="133">
        <v>45</v>
      </c>
      <c r="E67" s="138">
        <v>0</v>
      </c>
      <c r="F67" s="138"/>
      <c r="G67" s="134">
        <v>0</v>
      </c>
      <c r="H67" s="134">
        <v>0</v>
      </c>
      <c r="I67" s="134">
        <v>20</v>
      </c>
      <c r="J67" s="134">
        <v>0</v>
      </c>
      <c r="K67" s="134">
        <v>0</v>
      </c>
      <c r="L67" s="134">
        <v>0</v>
      </c>
      <c r="M67" s="134">
        <v>0</v>
      </c>
      <c r="N67" s="134">
        <v>0</v>
      </c>
      <c r="O67" s="134"/>
      <c r="P67" s="134"/>
      <c r="Q67" s="134">
        <v>0</v>
      </c>
      <c r="R67" t="str">
        <f>VLOOKUP(C67,'EUROSTAT-Code'!$G$3:$H$532,2,0)</f>
        <v>H01_01_02</v>
      </c>
      <c r="S67" t="str">
        <f t="shared" si="2"/>
        <v>OK</v>
      </c>
    </row>
    <row r="68" spans="1:19" x14ac:dyDescent="0.35">
      <c r="A68" t="str">
        <f>IF(OR(ISBLANK(VLOOKUP(B68,'EUROSTAT-Code'!$A$3:$D$698,4,0)),ISNA(VLOOKUP(B68,'EUROSTAT-Code'!$A$3:$D$698,4,0))),"",VLOOKUP(B68,'EUROSTAT-Code'!$A$3:$D$698,4,0))</f>
        <v/>
      </c>
      <c r="B68" s="4" t="s">
        <v>106</v>
      </c>
      <c r="C68" s="4" t="s">
        <v>107</v>
      </c>
      <c r="D68" s="131">
        <v>1490</v>
      </c>
      <c r="E68" s="137">
        <v>105</v>
      </c>
      <c r="F68" s="137"/>
      <c r="G68" s="132">
        <v>0</v>
      </c>
      <c r="H68" s="132">
        <v>70</v>
      </c>
      <c r="I68" s="132">
        <v>705</v>
      </c>
      <c r="J68" s="132">
        <v>290</v>
      </c>
      <c r="K68" s="132">
        <v>90</v>
      </c>
      <c r="L68" s="132">
        <v>0</v>
      </c>
      <c r="M68" s="132">
        <v>0</v>
      </c>
      <c r="N68" s="132">
        <v>0</v>
      </c>
      <c r="O68" s="132"/>
      <c r="P68" s="132"/>
      <c r="Q68" s="132">
        <v>0</v>
      </c>
      <c r="R68" t="str">
        <f>VLOOKUP(C68,'EUROSTAT-Code'!$G$3:$H$532,2,0)</f>
        <v>H01_01_03</v>
      </c>
      <c r="S68" t="str">
        <f t="shared" si="2"/>
        <v>OK</v>
      </c>
    </row>
    <row r="69" spans="1:19" x14ac:dyDescent="0.35">
      <c r="A69" t="str">
        <f>IF(OR(ISBLANK(VLOOKUP(B69,'EUROSTAT-Code'!$A$3:$D$698,4,0)),ISNA(VLOOKUP(B69,'EUROSTAT-Code'!$A$3:$D$698,4,0))),"",VLOOKUP(B69,'EUROSTAT-Code'!$A$3:$D$698,4,0))</f>
        <v/>
      </c>
      <c r="B69" s="6" t="s">
        <v>108</v>
      </c>
      <c r="C69" s="6" t="s">
        <v>109</v>
      </c>
      <c r="D69" s="133">
        <v>3070</v>
      </c>
      <c r="E69" s="138" t="s">
        <v>1967</v>
      </c>
      <c r="F69" s="138"/>
      <c r="G69" s="134">
        <v>0</v>
      </c>
      <c r="H69" s="134" t="s">
        <v>1967</v>
      </c>
      <c r="I69" s="134">
        <v>265</v>
      </c>
      <c r="J69" s="134">
        <v>90</v>
      </c>
      <c r="K69" s="134" t="s">
        <v>1967</v>
      </c>
      <c r="L69" s="134">
        <v>0</v>
      </c>
      <c r="M69" s="134">
        <v>0</v>
      </c>
      <c r="N69" s="134" t="s">
        <v>1967</v>
      </c>
      <c r="O69" s="134"/>
      <c r="P69" s="134"/>
      <c r="Q69" s="134" t="s">
        <v>1967</v>
      </c>
      <c r="R69" t="str">
        <f>VLOOKUP(C69,'EUROSTAT-Code'!$G$3:$H$532,2,0)</f>
        <v>H01_01_04</v>
      </c>
      <c r="S69" t="str">
        <f t="shared" si="2"/>
        <v>OK</v>
      </c>
    </row>
    <row r="70" spans="1:19" x14ac:dyDescent="0.35">
      <c r="A70" t="str">
        <f>IF(OR(ISBLANK(VLOOKUP(B70,'EUROSTAT-Code'!$A$3:$D$698,4,0)),ISNA(VLOOKUP(B70,'EUROSTAT-Code'!$A$3:$D$698,4,0))),"",VLOOKUP(B70,'EUROSTAT-Code'!$A$3:$D$698,4,0))</f>
        <v/>
      </c>
      <c r="B70" s="4" t="s">
        <v>110</v>
      </c>
      <c r="C70" s="4" t="s">
        <v>111</v>
      </c>
      <c r="D70" s="131">
        <v>75</v>
      </c>
      <c r="E70" s="137" t="s">
        <v>1967</v>
      </c>
      <c r="F70" s="137"/>
      <c r="G70" s="132">
        <v>0</v>
      </c>
      <c r="H70" s="132">
        <v>0</v>
      </c>
      <c r="I70" s="132">
        <v>0</v>
      </c>
      <c r="J70" s="132">
        <v>15</v>
      </c>
      <c r="K70" s="132">
        <v>0</v>
      </c>
      <c r="L70" s="132">
        <v>0</v>
      </c>
      <c r="M70" s="132">
        <v>0</v>
      </c>
      <c r="N70" s="132">
        <v>0</v>
      </c>
      <c r="O70" s="132"/>
      <c r="P70" s="132"/>
      <c r="Q70" s="132">
        <v>0</v>
      </c>
      <c r="R70" t="str">
        <f>VLOOKUP(C70,'EUROSTAT-Code'!$G$3:$H$532,2,0)</f>
        <v>H01_01_05</v>
      </c>
      <c r="S70" t="str">
        <f t="shared" si="2"/>
        <v>OK</v>
      </c>
    </row>
    <row r="71" spans="1:19" x14ac:dyDescent="0.35">
      <c r="A71" t="str">
        <f>IF(OR(ISBLANK(VLOOKUP(B71,'EUROSTAT-Code'!$A$3:$D$698,4,0)),ISNA(VLOOKUP(B71,'EUROSTAT-Code'!$A$3:$D$698,4,0))),"",VLOOKUP(B71,'EUROSTAT-Code'!$A$3:$D$698,4,0))</f>
        <v/>
      </c>
      <c r="B71" s="6" t="s">
        <v>112</v>
      </c>
      <c r="C71" s="6" t="s">
        <v>113</v>
      </c>
      <c r="D71" s="133">
        <v>220</v>
      </c>
      <c r="E71" s="138" t="s">
        <v>1967</v>
      </c>
      <c r="F71" s="138"/>
      <c r="G71" s="134">
        <v>0</v>
      </c>
      <c r="H71" s="134">
        <v>35</v>
      </c>
      <c r="I71" s="134">
        <v>95</v>
      </c>
      <c r="J71" s="134" t="s">
        <v>1967</v>
      </c>
      <c r="K71" s="134">
        <v>25</v>
      </c>
      <c r="L71" s="134">
        <v>0</v>
      </c>
      <c r="M71" s="134">
        <v>0</v>
      </c>
      <c r="N71" s="134">
        <v>0</v>
      </c>
      <c r="O71" s="134"/>
      <c r="P71" s="134"/>
      <c r="Q71" s="134">
        <v>0</v>
      </c>
      <c r="R71" t="str">
        <f>VLOOKUP(C71,'EUROSTAT-Code'!$G$3:$H$532,2,0)</f>
        <v>H01_01_07</v>
      </c>
      <c r="S71" t="str">
        <f t="shared" ref="S71:S102" si="3">IF(B71=R71,"OK","FALSE")</f>
        <v>OK</v>
      </c>
    </row>
    <row r="72" spans="1:19" x14ac:dyDescent="0.35">
      <c r="A72" t="str">
        <f>IF(OR(ISBLANK(VLOOKUP(B72,'EUROSTAT-Code'!$A$3:$D$698,4,0)),ISNA(VLOOKUP(B72,'EUROSTAT-Code'!$A$3:$D$698,4,0))),"",VLOOKUP(B72,'EUROSTAT-Code'!$A$3:$D$698,4,0))</f>
        <v/>
      </c>
      <c r="B72" s="4" t="s">
        <v>114</v>
      </c>
      <c r="C72" s="4" t="s">
        <v>115</v>
      </c>
      <c r="D72" s="131">
        <v>4925</v>
      </c>
      <c r="E72" s="137" t="s">
        <v>1967</v>
      </c>
      <c r="F72" s="137"/>
      <c r="G72" s="132">
        <v>0</v>
      </c>
      <c r="H72" s="132">
        <v>0</v>
      </c>
      <c r="I72" s="132">
        <v>0</v>
      </c>
      <c r="J72" s="132">
        <v>0</v>
      </c>
      <c r="K72" s="132" t="s">
        <v>1967</v>
      </c>
      <c r="L72" s="132">
        <v>0</v>
      </c>
      <c r="M72" s="132">
        <v>0</v>
      </c>
      <c r="N72" s="132">
        <v>4795</v>
      </c>
      <c r="O72" s="132"/>
      <c r="P72" s="132"/>
      <c r="Q72" s="132">
        <v>0</v>
      </c>
      <c r="R72" t="str">
        <f>VLOOKUP(C72,'EUROSTAT-Code'!$G$3:$H$532,2,0)</f>
        <v>H02_02_01</v>
      </c>
      <c r="S72" t="str">
        <f t="shared" si="3"/>
        <v>OK</v>
      </c>
    </row>
    <row r="73" spans="1:19" x14ac:dyDescent="0.35">
      <c r="A73" t="str">
        <f>IF(OR(ISBLANK(VLOOKUP(B73,'EUROSTAT-Code'!$A$3:$D$698,4,0)),ISNA(VLOOKUP(B73,'EUROSTAT-Code'!$A$3:$D$698,4,0))),"",VLOOKUP(B73,'EUROSTAT-Code'!$A$3:$D$698,4,0))</f>
        <v/>
      </c>
      <c r="B73" s="6" t="s">
        <v>116</v>
      </c>
      <c r="C73" s="6" t="s">
        <v>117</v>
      </c>
      <c r="D73" s="133">
        <v>225</v>
      </c>
      <c r="E73" s="138">
        <v>0</v>
      </c>
      <c r="F73" s="138"/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34">
        <v>0</v>
      </c>
      <c r="O73" s="134"/>
      <c r="P73" s="134"/>
      <c r="Q73" s="134">
        <v>0</v>
      </c>
      <c r="R73" t="str">
        <f>VLOOKUP(C73,'EUROSTAT-Code'!$G$3:$H$532,2,0)</f>
        <v>H02_03_01</v>
      </c>
      <c r="S73" t="str">
        <f t="shared" si="3"/>
        <v>OK</v>
      </c>
    </row>
    <row r="74" spans="1:19" x14ac:dyDescent="0.35">
      <c r="A74" t="str">
        <f>IF(OR(ISBLANK(VLOOKUP(B74,'EUROSTAT-Code'!$A$3:$D$698,4,0)),ISNA(VLOOKUP(B74,'EUROSTAT-Code'!$A$3:$D$698,4,0))),"",VLOOKUP(B74,'EUROSTAT-Code'!$A$3:$D$698,4,0))</f>
        <v>x</v>
      </c>
      <c r="B74" s="4" t="s">
        <v>118</v>
      </c>
      <c r="C74" s="4" t="s">
        <v>119</v>
      </c>
      <c r="D74" s="131">
        <v>330</v>
      </c>
      <c r="E74" s="137">
        <v>0</v>
      </c>
      <c r="F74" s="137"/>
      <c r="G74" s="132">
        <v>0</v>
      </c>
      <c r="H74" s="132">
        <v>0</v>
      </c>
      <c r="I74" s="132">
        <v>0</v>
      </c>
      <c r="J74" s="132">
        <v>0</v>
      </c>
      <c r="K74" s="132">
        <v>0</v>
      </c>
      <c r="L74" s="132">
        <v>0</v>
      </c>
      <c r="M74" s="132">
        <v>330</v>
      </c>
      <c r="N74" s="132">
        <v>0</v>
      </c>
      <c r="O74" s="132"/>
      <c r="P74" s="132"/>
      <c r="Q74" s="132">
        <v>0</v>
      </c>
      <c r="R74" t="str">
        <f>VLOOKUP(C74,'EUROSTAT-Code'!$G$3:$H$532,2,0)</f>
        <v>H02_03_02</v>
      </c>
      <c r="S74" t="str">
        <f t="shared" si="3"/>
        <v>OK</v>
      </c>
    </row>
    <row r="75" spans="1:19" x14ac:dyDescent="0.35">
      <c r="A75" t="str">
        <f>IF(OR(ISBLANK(VLOOKUP(B75,'EUROSTAT-Code'!$A$3:$D$698,4,0)),ISNA(VLOOKUP(B75,'EUROSTAT-Code'!$A$3:$D$698,4,0))),"",VLOOKUP(B75,'EUROSTAT-Code'!$A$3:$D$698,4,0))</f>
        <v>x</v>
      </c>
      <c r="B75" s="6" t="s">
        <v>120</v>
      </c>
      <c r="C75" s="6" t="s">
        <v>121</v>
      </c>
      <c r="D75" s="133">
        <v>955</v>
      </c>
      <c r="E75" s="138" t="s">
        <v>1967</v>
      </c>
      <c r="F75" s="138"/>
      <c r="G75" s="134">
        <v>0</v>
      </c>
      <c r="H75" s="134">
        <v>0</v>
      </c>
      <c r="I75" s="134">
        <v>0</v>
      </c>
      <c r="J75" s="134">
        <v>0</v>
      </c>
      <c r="K75" s="134">
        <v>0</v>
      </c>
      <c r="L75" s="134">
        <v>315</v>
      </c>
      <c r="M75" s="134">
        <v>0</v>
      </c>
      <c r="N75" s="134">
        <v>515</v>
      </c>
      <c r="O75" s="134"/>
      <c r="P75" s="134"/>
      <c r="Q75" s="134">
        <v>0</v>
      </c>
      <c r="R75" t="str">
        <f>VLOOKUP(C75,'EUROSTAT-Code'!$G$3:$H$532,2,0)</f>
        <v>H03_01_02</v>
      </c>
      <c r="S75" t="str">
        <f t="shared" si="3"/>
        <v>OK</v>
      </c>
    </row>
    <row r="76" spans="1:19" x14ac:dyDescent="0.35">
      <c r="A76" t="str">
        <f>IF(OR(ISBLANK(VLOOKUP(B76,'EUROSTAT-Code'!$A$3:$D$698,4,0)),ISNA(VLOOKUP(B76,'EUROSTAT-Code'!$A$3:$D$698,4,0))),"",VLOOKUP(B76,'EUROSTAT-Code'!$A$3:$D$698,4,0))</f>
        <v/>
      </c>
      <c r="B76" s="4" t="s">
        <v>122</v>
      </c>
      <c r="C76" s="4" t="s">
        <v>2042</v>
      </c>
      <c r="D76" s="131">
        <v>5</v>
      </c>
      <c r="E76" s="137">
        <v>0</v>
      </c>
      <c r="F76" s="137"/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0</v>
      </c>
      <c r="N76" s="132">
        <v>0</v>
      </c>
      <c r="O76" s="132"/>
      <c r="P76" s="132"/>
      <c r="Q76" s="132">
        <v>0</v>
      </c>
      <c r="R76" t="e">
        <f>VLOOKUP(C76,'EUROSTAT-Code'!$G$3:$H$532,2,0)</f>
        <v>#N/A</v>
      </c>
      <c r="S76" t="e">
        <f t="shared" si="3"/>
        <v>#N/A</v>
      </c>
    </row>
    <row r="77" spans="1:19" x14ac:dyDescent="0.35">
      <c r="A77" t="str">
        <f>IF(OR(ISBLANK(VLOOKUP(B77,'EUROSTAT-Code'!$A$3:$D$698,4,0)),ISNA(VLOOKUP(B77,'EUROSTAT-Code'!$A$3:$D$698,4,0))),"",VLOOKUP(B77,'EUROSTAT-Code'!$A$3:$D$698,4,0))</f>
        <v/>
      </c>
      <c r="B77" s="6" t="s">
        <v>123</v>
      </c>
      <c r="C77" s="6" t="s">
        <v>124</v>
      </c>
      <c r="D77" s="133">
        <v>730</v>
      </c>
      <c r="E77" s="138">
        <v>0</v>
      </c>
      <c r="F77" s="138"/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730</v>
      </c>
      <c r="M77" s="134">
        <v>0</v>
      </c>
      <c r="N77" s="134">
        <v>0</v>
      </c>
      <c r="O77" s="134"/>
      <c r="P77" s="134"/>
      <c r="Q77" s="134">
        <v>0</v>
      </c>
      <c r="R77" t="str">
        <f>VLOOKUP(C77,'EUROSTAT-Code'!$G$3:$H$532,2,0)</f>
        <v>H03_01_04</v>
      </c>
      <c r="S77" t="str">
        <f t="shared" si="3"/>
        <v>OK</v>
      </c>
    </row>
    <row r="78" spans="1:19" x14ac:dyDescent="0.35">
      <c r="A78" t="str">
        <f>IF(OR(ISBLANK(VLOOKUP(B78,'EUROSTAT-Code'!$A$3:$D$698,4,0)),ISNA(VLOOKUP(B78,'EUROSTAT-Code'!$A$3:$D$698,4,0))),"",VLOOKUP(B78,'EUROSTAT-Code'!$A$3:$D$698,4,0))</f>
        <v/>
      </c>
      <c r="B78" s="4" t="s">
        <v>125</v>
      </c>
      <c r="C78" s="4" t="s">
        <v>126</v>
      </c>
      <c r="D78" s="131">
        <v>575</v>
      </c>
      <c r="E78" s="137">
        <v>0</v>
      </c>
      <c r="F78" s="137"/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575</v>
      </c>
      <c r="O78" s="132"/>
      <c r="P78" s="132"/>
      <c r="Q78" s="132">
        <v>0</v>
      </c>
      <c r="R78" t="e">
        <f>VLOOKUP(C78,'EUROSTAT-Code'!$G$3:$H$532,2,0)</f>
        <v>#N/A</v>
      </c>
      <c r="S78" t="e">
        <f t="shared" si="3"/>
        <v>#N/A</v>
      </c>
    </row>
    <row r="79" spans="1:19" x14ac:dyDescent="0.35">
      <c r="A79" t="str">
        <f>IF(OR(ISBLANK(VLOOKUP(B79,'EUROSTAT-Code'!$A$3:$D$698,4,0)),ISNA(VLOOKUP(B79,'EUROSTAT-Code'!$A$3:$D$698,4,0))),"",VLOOKUP(B79,'EUROSTAT-Code'!$A$3:$D$698,4,0))</f>
        <v>x</v>
      </c>
      <c r="B79" s="6" t="s">
        <v>127</v>
      </c>
      <c r="C79" s="6" t="s">
        <v>128</v>
      </c>
      <c r="D79" s="133">
        <v>100</v>
      </c>
      <c r="E79" s="138">
        <v>0</v>
      </c>
      <c r="F79" s="138"/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100</v>
      </c>
      <c r="M79" s="134">
        <v>0</v>
      </c>
      <c r="N79" s="134">
        <v>0</v>
      </c>
      <c r="O79" s="134"/>
      <c r="P79" s="134"/>
      <c r="Q79" s="134">
        <v>0</v>
      </c>
      <c r="R79" t="str">
        <f>VLOOKUP(C79,'EUROSTAT-Code'!$G$3:$H$532,2,0)</f>
        <v>H03_01_07</v>
      </c>
      <c r="S79" t="str">
        <f t="shared" si="3"/>
        <v>OK</v>
      </c>
    </row>
    <row r="80" spans="1:19" x14ac:dyDescent="0.35">
      <c r="A80" t="str">
        <f>IF(OR(ISBLANK(VLOOKUP(B80,'EUROSTAT-Code'!$A$3:$D$698,4,0)),ISNA(VLOOKUP(B80,'EUROSTAT-Code'!$A$3:$D$698,4,0))),"",VLOOKUP(B80,'EUROSTAT-Code'!$A$3:$D$698,4,0))</f>
        <v/>
      </c>
      <c r="B80" s="4" t="s">
        <v>129</v>
      </c>
      <c r="C80" s="4" t="s">
        <v>130</v>
      </c>
      <c r="D80" s="131">
        <v>80</v>
      </c>
      <c r="E80" s="137">
        <v>55</v>
      </c>
      <c r="F80" s="137"/>
      <c r="G80" s="132" t="s">
        <v>1967</v>
      </c>
      <c r="H80" s="132" t="s">
        <v>1967</v>
      </c>
      <c r="I80" s="132" t="s">
        <v>1967</v>
      </c>
      <c r="J80" s="132" t="s">
        <v>1967</v>
      </c>
      <c r="K80" s="132">
        <v>15</v>
      </c>
      <c r="L80" s="132" t="s">
        <v>1967</v>
      </c>
      <c r="M80" s="132">
        <v>0</v>
      </c>
      <c r="N80" s="132" t="s">
        <v>1967</v>
      </c>
      <c r="O80" s="132"/>
      <c r="P80" s="132"/>
      <c r="Q80" s="132">
        <v>0</v>
      </c>
      <c r="R80" t="str">
        <f>VLOOKUP(C80,'EUROSTAT-Code'!$G$3:$H$532,2,0)</f>
        <v>H03_01_08</v>
      </c>
      <c r="S80" t="str">
        <f t="shared" si="3"/>
        <v>OK</v>
      </c>
    </row>
    <row r="81" spans="1:19" x14ac:dyDescent="0.35">
      <c r="A81" t="str">
        <f>IF(OR(ISBLANK(VLOOKUP(B81,'EUROSTAT-Code'!$A$3:$D$698,4,0)),ISNA(VLOOKUP(B81,'EUROSTAT-Code'!$A$3:$D$698,4,0))),"",VLOOKUP(B81,'EUROSTAT-Code'!$A$3:$D$698,4,0))</f>
        <v>x</v>
      </c>
      <c r="B81" s="6" t="s">
        <v>131</v>
      </c>
      <c r="C81" s="6" t="s">
        <v>132</v>
      </c>
      <c r="D81" s="133">
        <v>390</v>
      </c>
      <c r="E81" s="138">
        <v>190</v>
      </c>
      <c r="F81" s="138"/>
      <c r="G81" s="134" t="s">
        <v>1967</v>
      </c>
      <c r="H81" s="134">
        <v>95</v>
      </c>
      <c r="I81" s="134" t="s">
        <v>1967</v>
      </c>
      <c r="J81" s="134" t="s">
        <v>1967</v>
      </c>
      <c r="K81" s="134">
        <v>90</v>
      </c>
      <c r="L81" s="134" t="s">
        <v>1967</v>
      </c>
      <c r="M81" s="134">
        <v>0</v>
      </c>
      <c r="N81" s="134">
        <v>0</v>
      </c>
      <c r="O81" s="134"/>
      <c r="P81" s="134"/>
      <c r="Q81" s="134">
        <v>0</v>
      </c>
      <c r="R81" t="str">
        <f>VLOOKUP(C81,'EUROSTAT-Code'!$G$3:$H$532,2,0)</f>
        <v>H03_02_01</v>
      </c>
      <c r="S81" t="str">
        <f t="shared" si="3"/>
        <v>OK</v>
      </c>
    </row>
    <row r="82" spans="1:19" x14ac:dyDescent="0.35">
      <c r="A82" t="str">
        <f>IF(OR(ISBLANK(VLOOKUP(B82,'EUROSTAT-Code'!$A$3:$D$698,4,0)),ISNA(VLOOKUP(B82,'EUROSTAT-Code'!$A$3:$D$698,4,0))),"",VLOOKUP(B82,'EUROSTAT-Code'!$A$3:$D$698,4,0))</f>
        <v/>
      </c>
      <c r="B82" s="4" t="s">
        <v>133</v>
      </c>
      <c r="C82" s="4" t="s">
        <v>134</v>
      </c>
      <c r="D82" s="131">
        <v>60</v>
      </c>
      <c r="E82" s="137">
        <v>30</v>
      </c>
      <c r="F82" s="137"/>
      <c r="G82" s="132" t="s">
        <v>1967</v>
      </c>
      <c r="H82" s="132">
        <v>10</v>
      </c>
      <c r="I82" s="132" t="s">
        <v>1967</v>
      </c>
      <c r="J82" s="132" t="s">
        <v>1967</v>
      </c>
      <c r="K82" s="132">
        <v>10</v>
      </c>
      <c r="L82" s="132" t="s">
        <v>1967</v>
      </c>
      <c r="M82" s="132">
        <v>0</v>
      </c>
      <c r="N82" s="132" t="s">
        <v>1967</v>
      </c>
      <c r="O82" s="132"/>
      <c r="P82" s="132"/>
      <c r="Q82" s="132">
        <v>0</v>
      </c>
      <c r="R82" t="str">
        <f>VLOOKUP(C82,'EUROSTAT-Code'!$G$3:$H$532,2,0)</f>
        <v>H03_02_02</v>
      </c>
      <c r="S82" t="str">
        <f t="shared" si="3"/>
        <v>OK</v>
      </c>
    </row>
    <row r="83" spans="1:19" x14ac:dyDescent="0.35">
      <c r="A83" t="str">
        <f>IF(OR(ISBLANK(VLOOKUP(B83,'EUROSTAT-Code'!$A$3:$D$698,4,0)),ISNA(VLOOKUP(B83,'EUROSTAT-Code'!$A$3:$D$698,4,0))),"",VLOOKUP(B83,'EUROSTAT-Code'!$A$3:$D$698,4,0))</f>
        <v>x</v>
      </c>
      <c r="B83" s="6" t="s">
        <v>135</v>
      </c>
      <c r="C83" s="6" t="s">
        <v>136</v>
      </c>
      <c r="D83" s="133">
        <v>1565</v>
      </c>
      <c r="E83" s="138">
        <v>115</v>
      </c>
      <c r="F83" s="138"/>
      <c r="G83" s="134" t="s">
        <v>1967</v>
      </c>
      <c r="H83" s="134">
        <v>120</v>
      </c>
      <c r="I83" s="134">
        <v>0</v>
      </c>
      <c r="J83" s="134">
        <v>0</v>
      </c>
      <c r="K83" s="134">
        <v>40</v>
      </c>
      <c r="L83" s="134" t="s">
        <v>1967</v>
      </c>
      <c r="M83" s="134">
        <v>260</v>
      </c>
      <c r="N83" s="134">
        <v>945</v>
      </c>
      <c r="O83" s="134"/>
      <c r="P83" s="134"/>
      <c r="Q83" s="134">
        <v>0</v>
      </c>
      <c r="R83" t="str">
        <f>VLOOKUP(C83,'EUROSTAT-Code'!$G$3:$H$532,2,0)</f>
        <v>H03_02_03</v>
      </c>
      <c r="S83" t="str">
        <f t="shared" si="3"/>
        <v>OK</v>
      </c>
    </row>
    <row r="84" spans="1:19" x14ac:dyDescent="0.35">
      <c r="A84" t="str">
        <f>IF(OR(ISBLANK(VLOOKUP(B84,'EUROSTAT-Code'!$A$3:$D$698,4,0)),ISNA(VLOOKUP(B84,'EUROSTAT-Code'!$A$3:$D$698,4,0))),"",VLOOKUP(B84,'EUROSTAT-Code'!$A$3:$D$698,4,0))</f>
        <v>x</v>
      </c>
      <c r="B84" s="4" t="s">
        <v>137</v>
      </c>
      <c r="C84" s="4" t="s">
        <v>2043</v>
      </c>
      <c r="D84" s="131">
        <v>3125</v>
      </c>
      <c r="E84" s="137">
        <v>0</v>
      </c>
      <c r="F84" s="137"/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3125</v>
      </c>
      <c r="M84" s="132">
        <v>0</v>
      </c>
      <c r="N84" s="132">
        <v>0</v>
      </c>
      <c r="O84" s="132"/>
      <c r="P84" s="132"/>
      <c r="Q84" s="132">
        <v>0</v>
      </c>
      <c r="R84" t="e">
        <f>VLOOKUP(C84,'EUROSTAT-Code'!$G$3:$H$532,2,0)</f>
        <v>#N/A</v>
      </c>
      <c r="S84" t="e">
        <f t="shared" si="3"/>
        <v>#N/A</v>
      </c>
    </row>
    <row r="85" spans="1:19" x14ac:dyDescent="0.35">
      <c r="A85" t="str">
        <f>IF(OR(ISBLANK(VLOOKUP(B85,'EUROSTAT-Code'!$A$3:$D$698,4,0)),ISNA(VLOOKUP(B85,'EUROSTAT-Code'!$A$3:$D$698,4,0))),"",VLOOKUP(B85,'EUROSTAT-Code'!$A$3:$D$698,4,0))</f>
        <v/>
      </c>
      <c r="B85" s="6" t="s">
        <v>311</v>
      </c>
      <c r="C85" s="6" t="s">
        <v>1529</v>
      </c>
      <c r="D85" s="133">
        <v>0</v>
      </c>
      <c r="E85" s="138">
        <v>0</v>
      </c>
      <c r="F85" s="138"/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34">
        <v>0</v>
      </c>
      <c r="O85" s="134"/>
      <c r="P85" s="134"/>
      <c r="Q85" s="134">
        <v>0</v>
      </c>
      <c r="R85" t="str">
        <f>VLOOKUP(C85,'EUROSTAT-Code'!$G$3:$H$532,2,0)</f>
        <v>H03_02_05</v>
      </c>
      <c r="S85" t="str">
        <f t="shared" si="3"/>
        <v>OK</v>
      </c>
    </row>
    <row r="86" spans="1:19" x14ac:dyDescent="0.35">
      <c r="A86" t="str">
        <f>IF(OR(ISBLANK(VLOOKUP(B86,'EUROSTAT-Code'!$A$3:$D$698,4,0)),ISNA(VLOOKUP(B86,'EUROSTAT-Code'!$A$3:$D$698,4,0))),"",VLOOKUP(B86,'EUROSTAT-Code'!$A$3:$D$698,4,0))</f>
        <v>x</v>
      </c>
      <c r="B86" s="4" t="s">
        <v>138</v>
      </c>
      <c r="C86" s="4" t="s">
        <v>139</v>
      </c>
      <c r="D86" s="131">
        <v>2245</v>
      </c>
      <c r="E86" s="137" t="s">
        <v>1967</v>
      </c>
      <c r="F86" s="137"/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2210</v>
      </c>
      <c r="O86" s="132"/>
      <c r="P86" s="132"/>
      <c r="Q86" s="132">
        <v>0</v>
      </c>
      <c r="R86" t="str">
        <f>VLOOKUP(C86,'EUROSTAT-Code'!$G$3:$H$532,2,0)</f>
        <v>H03_03_04</v>
      </c>
      <c r="S86" t="str">
        <f t="shared" si="3"/>
        <v>OK</v>
      </c>
    </row>
    <row r="87" spans="1:19" x14ac:dyDescent="0.35">
      <c r="A87" t="str">
        <f>IF(OR(ISBLANK(VLOOKUP(B87,'EUROSTAT-Code'!$A$3:$D$698,4,0)),ISNA(VLOOKUP(B87,'EUROSTAT-Code'!$A$3:$D$698,4,0))),"",VLOOKUP(B87,'EUROSTAT-Code'!$A$3:$D$698,4,0))</f>
        <v/>
      </c>
      <c r="B87" s="6" t="s">
        <v>142</v>
      </c>
      <c r="C87" s="6" t="s">
        <v>143</v>
      </c>
      <c r="D87" s="133">
        <v>5</v>
      </c>
      <c r="E87" s="138">
        <v>0</v>
      </c>
      <c r="F87" s="138"/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34">
        <v>0</v>
      </c>
      <c r="O87" s="134"/>
      <c r="P87" s="134"/>
      <c r="Q87" s="134">
        <v>0</v>
      </c>
      <c r="R87" t="str">
        <f>VLOOKUP(C87,'EUROSTAT-Code'!$G$3:$H$532,2,0)</f>
        <v>H04_01_02</v>
      </c>
      <c r="S87" t="str">
        <f t="shared" si="3"/>
        <v>OK</v>
      </c>
    </row>
    <row r="88" spans="1:19" x14ac:dyDescent="0.35">
      <c r="A88" t="str">
        <f>IF(OR(ISBLANK(VLOOKUP(B88,'EUROSTAT-Code'!$A$3:$D$698,4,0)),ISNA(VLOOKUP(B88,'EUROSTAT-Code'!$A$3:$D$698,4,0))),"",VLOOKUP(B88,'EUROSTAT-Code'!$A$3:$D$698,4,0))</f>
        <v/>
      </c>
      <c r="B88" s="4" t="s">
        <v>144</v>
      </c>
      <c r="C88" s="4" t="s">
        <v>145</v>
      </c>
      <c r="D88" s="131">
        <v>40</v>
      </c>
      <c r="E88" s="137">
        <v>0</v>
      </c>
      <c r="F88" s="137"/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/>
      <c r="P88" s="132"/>
      <c r="Q88" s="132">
        <v>0</v>
      </c>
      <c r="R88" t="str">
        <f>VLOOKUP(C88,'EUROSTAT-Code'!$G$3:$H$532,2,0)</f>
        <v>H04_01_03</v>
      </c>
      <c r="S88" t="str">
        <f t="shared" si="3"/>
        <v>OK</v>
      </c>
    </row>
    <row r="89" spans="1:19" x14ac:dyDescent="0.35">
      <c r="A89" t="str">
        <f>IF(OR(ISBLANK(VLOOKUP(B89,'EUROSTAT-Code'!$A$3:$D$698,4,0)),ISNA(VLOOKUP(B89,'EUROSTAT-Code'!$A$3:$D$698,4,0))),"",VLOOKUP(B89,'EUROSTAT-Code'!$A$3:$D$698,4,0))</f>
        <v>x</v>
      </c>
      <c r="B89" s="6" t="s">
        <v>146</v>
      </c>
      <c r="C89" s="6" t="s">
        <v>147</v>
      </c>
      <c r="D89" s="133">
        <v>1565</v>
      </c>
      <c r="E89" s="138">
        <v>440</v>
      </c>
      <c r="F89" s="138"/>
      <c r="G89" s="134">
        <v>190</v>
      </c>
      <c r="H89" s="134">
        <v>470</v>
      </c>
      <c r="I89" s="134">
        <v>0</v>
      </c>
      <c r="J89" s="134">
        <v>0</v>
      </c>
      <c r="K89" s="134">
        <v>110</v>
      </c>
      <c r="L89" s="134">
        <v>0</v>
      </c>
      <c r="M89" s="134">
        <v>0</v>
      </c>
      <c r="N89" s="134">
        <v>255</v>
      </c>
      <c r="O89" s="134"/>
      <c r="P89" s="134"/>
      <c r="Q89" s="134">
        <v>0</v>
      </c>
      <c r="R89" t="str">
        <f>VLOOKUP(C89,'EUROSTAT-Code'!$G$3:$H$532,2,0)</f>
        <v>H05_01_02</v>
      </c>
      <c r="S89" t="str">
        <f t="shared" si="3"/>
        <v>OK</v>
      </c>
    </row>
    <row r="90" spans="1:19" x14ac:dyDescent="0.35">
      <c r="A90" t="str">
        <f>IF(OR(ISBLANK(VLOOKUP(B90,'EUROSTAT-Code'!$A$3:$D$698,4,0)),ISNA(VLOOKUP(B90,'EUROSTAT-Code'!$A$3:$D$698,4,0))),"",VLOOKUP(B90,'EUROSTAT-Code'!$A$3:$D$698,4,0))</f>
        <v/>
      </c>
      <c r="B90" s="4" t="s">
        <v>335</v>
      </c>
      <c r="C90" s="4" t="s">
        <v>336</v>
      </c>
      <c r="D90" s="131">
        <v>0</v>
      </c>
      <c r="E90" s="137">
        <v>0</v>
      </c>
      <c r="F90" s="137"/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/>
      <c r="P90" s="132"/>
      <c r="Q90" s="132">
        <v>0</v>
      </c>
      <c r="R90" t="str">
        <f>VLOOKUP(C90,'EUROSTAT-Code'!$G$3:$H$532,2,0)</f>
        <v>H06_01_01</v>
      </c>
      <c r="S90" t="str">
        <f t="shared" si="3"/>
        <v>OK</v>
      </c>
    </row>
    <row r="91" spans="1:19" x14ac:dyDescent="0.35">
      <c r="A91" t="str">
        <f>IF(OR(ISBLANK(VLOOKUP(B91,'EUROSTAT-Code'!$A$3:$D$698,4,0)),ISNA(VLOOKUP(B91,'EUROSTAT-Code'!$A$3:$D$698,4,0))),"",VLOOKUP(B91,'EUROSTAT-Code'!$A$3:$D$698,4,0))</f>
        <v/>
      </c>
      <c r="B91" s="6" t="s">
        <v>352</v>
      </c>
      <c r="C91" s="6" t="s">
        <v>431</v>
      </c>
      <c r="D91" s="133">
        <v>0</v>
      </c>
      <c r="E91" s="138">
        <v>0</v>
      </c>
      <c r="F91" s="138"/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134"/>
      <c r="P91" s="134"/>
      <c r="Q91" s="134">
        <v>0</v>
      </c>
      <c r="R91" t="str">
        <f>VLOOKUP(C91,'EUROSTAT-Code'!$G$3:$H$532,2,0)</f>
        <v>H06_01_06</v>
      </c>
      <c r="S91" t="str">
        <f t="shared" si="3"/>
        <v>OK</v>
      </c>
    </row>
    <row r="92" spans="1:19" x14ac:dyDescent="0.35">
      <c r="A92" t="str">
        <f>IF(OR(ISBLANK(VLOOKUP(B92,'EUROSTAT-Code'!$A$3:$D$698,4,0)),ISNA(VLOOKUP(B92,'EUROSTAT-Code'!$A$3:$D$698,4,0))),"",VLOOKUP(B92,'EUROSTAT-Code'!$A$3:$D$698,4,0))</f>
        <v/>
      </c>
      <c r="B92" s="4" t="s">
        <v>148</v>
      </c>
      <c r="C92" s="4" t="s">
        <v>2044</v>
      </c>
      <c r="D92" s="131">
        <v>5</v>
      </c>
      <c r="E92" s="137">
        <v>0</v>
      </c>
      <c r="F92" s="137"/>
      <c r="G92" s="132">
        <v>0</v>
      </c>
      <c r="H92" s="132">
        <v>0</v>
      </c>
      <c r="I92" s="132" t="s">
        <v>1967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/>
      <c r="P92" s="132"/>
      <c r="Q92" s="132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IF(OR(ISBLANK(VLOOKUP(B93,'EUROSTAT-Code'!$A$3:$D$698,4,0)),ISNA(VLOOKUP(B93,'EUROSTAT-Code'!$A$3:$D$698,4,0))),"",VLOOKUP(B93,'EUROSTAT-Code'!$A$3:$D$698,4,0))</f>
        <v/>
      </c>
      <c r="B93" s="6" t="s">
        <v>149</v>
      </c>
      <c r="C93" s="6" t="s">
        <v>150</v>
      </c>
      <c r="D93" s="133">
        <v>50</v>
      </c>
      <c r="E93" s="138">
        <v>0</v>
      </c>
      <c r="F93" s="138"/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50</v>
      </c>
      <c r="O93" s="134"/>
      <c r="P93" s="134"/>
      <c r="Q93" s="134">
        <v>0</v>
      </c>
      <c r="R93" t="str">
        <f>VLOOKUP(C93,'EUROSTAT-Code'!$G$3:$H$532,2,0)</f>
        <v>H06_01_08</v>
      </c>
      <c r="S93" t="str">
        <f t="shared" si="3"/>
        <v>OK</v>
      </c>
    </row>
    <row r="94" spans="1:19" x14ac:dyDescent="0.35">
      <c r="A94" t="str">
        <f>IF(OR(ISBLANK(VLOOKUP(B94,'EUROSTAT-Code'!$A$3:$D$698,4,0)),ISNA(VLOOKUP(B94,'EUROSTAT-Code'!$A$3:$D$698,4,0))),"",VLOOKUP(B94,'EUROSTAT-Code'!$A$3:$D$698,4,0))</f>
        <v/>
      </c>
      <c r="B94" s="4" t="s">
        <v>151</v>
      </c>
      <c r="C94" s="4" t="s">
        <v>1530</v>
      </c>
      <c r="D94" s="131">
        <v>35</v>
      </c>
      <c r="E94" s="137">
        <v>20</v>
      </c>
      <c r="F94" s="137"/>
      <c r="G94" s="132" t="s">
        <v>1967</v>
      </c>
      <c r="H94" s="132" t="s">
        <v>1967</v>
      </c>
      <c r="I94" s="132">
        <v>5</v>
      </c>
      <c r="J94" s="132" t="s">
        <v>1967</v>
      </c>
      <c r="K94" s="132">
        <v>10</v>
      </c>
      <c r="L94" s="132" t="s">
        <v>1967</v>
      </c>
      <c r="M94" s="132">
        <v>0</v>
      </c>
      <c r="N94" s="132" t="s">
        <v>1967</v>
      </c>
      <c r="O94" s="132"/>
      <c r="P94" s="132"/>
      <c r="Q94" s="132">
        <v>0</v>
      </c>
      <c r="R94" t="str">
        <f>VLOOKUP(C94,'EUROSTAT-Code'!$G$3:$H$532,2,0)</f>
        <v>H06_01_10</v>
      </c>
      <c r="S94" t="str">
        <f t="shared" si="3"/>
        <v>OK</v>
      </c>
    </row>
    <row r="95" spans="1:19" x14ac:dyDescent="0.35">
      <c r="A95" t="str">
        <f>IF(OR(ISBLANK(VLOOKUP(B95,'EUROSTAT-Code'!$A$3:$D$698,4,0)),ISNA(VLOOKUP(B95,'EUROSTAT-Code'!$A$3:$D$698,4,0))),"",VLOOKUP(B95,'EUROSTAT-Code'!$A$3:$D$698,4,0))</f>
        <v/>
      </c>
      <c r="B95" s="6" t="s">
        <v>153</v>
      </c>
      <c r="C95" s="6" t="s">
        <v>433</v>
      </c>
      <c r="D95" s="133">
        <v>65</v>
      </c>
      <c r="E95" s="138">
        <v>45</v>
      </c>
      <c r="F95" s="138"/>
      <c r="G95" s="134" t="s">
        <v>1967</v>
      </c>
      <c r="H95" s="134" t="s">
        <v>1967</v>
      </c>
      <c r="I95" s="134" t="s">
        <v>1967</v>
      </c>
      <c r="J95" s="134">
        <v>0</v>
      </c>
      <c r="K95" s="134">
        <v>15</v>
      </c>
      <c r="L95" s="134" t="s">
        <v>1967</v>
      </c>
      <c r="M95" s="134">
        <v>0</v>
      </c>
      <c r="N95" s="134" t="s">
        <v>1967</v>
      </c>
      <c r="O95" s="134"/>
      <c r="P95" s="134"/>
      <c r="Q95" s="134">
        <v>0</v>
      </c>
      <c r="R95" t="e">
        <f>VLOOKUP(C95,'EUROSTAT-Code'!$G$3:$H$532,2,0)</f>
        <v>#N/A</v>
      </c>
      <c r="S95" t="e">
        <f t="shared" si="3"/>
        <v>#N/A</v>
      </c>
    </row>
    <row r="96" spans="1:19" x14ac:dyDescent="0.35">
      <c r="A96" t="str">
        <f>IF(OR(ISBLANK(VLOOKUP(B96,'EUROSTAT-Code'!$A$3:$D$698,4,0)),ISNA(VLOOKUP(B96,'EUROSTAT-Code'!$A$3:$D$698,4,0))),"",VLOOKUP(B96,'EUROSTAT-Code'!$A$3:$D$698,4,0))</f>
        <v>x</v>
      </c>
      <c r="B96" s="4" t="s">
        <v>154</v>
      </c>
      <c r="C96" s="4" t="s">
        <v>2046</v>
      </c>
      <c r="D96" s="131">
        <v>25</v>
      </c>
      <c r="E96" s="137">
        <v>10</v>
      </c>
      <c r="F96" s="137"/>
      <c r="G96" s="132">
        <v>0</v>
      </c>
      <c r="H96" s="132">
        <v>5</v>
      </c>
      <c r="I96" s="132">
        <v>5</v>
      </c>
      <c r="J96" s="132">
        <v>0</v>
      </c>
      <c r="K96" s="132">
        <v>5</v>
      </c>
      <c r="L96" s="132" t="s">
        <v>1967</v>
      </c>
      <c r="M96" s="132">
        <v>0</v>
      </c>
      <c r="N96" s="132">
        <v>0</v>
      </c>
      <c r="O96" s="132"/>
      <c r="P96" s="132"/>
      <c r="Q96" s="132">
        <v>0</v>
      </c>
      <c r="R96" t="e">
        <f>VLOOKUP(C96,'EUROSTAT-Code'!$G$3:$H$532,2,0)</f>
        <v>#N/A</v>
      </c>
      <c r="S96" t="e">
        <f t="shared" si="3"/>
        <v>#N/A</v>
      </c>
    </row>
    <row r="97" spans="1:19" x14ac:dyDescent="0.35">
      <c r="A97" t="str">
        <f>IF(OR(ISBLANK(VLOOKUP(B97,'EUROSTAT-Code'!$A$3:$D$698,4,0)),ISNA(VLOOKUP(B97,'EUROSTAT-Code'!$A$3:$D$698,4,0))),"",VLOOKUP(B97,'EUROSTAT-Code'!$A$3:$D$698,4,0))</f>
        <v>x</v>
      </c>
      <c r="B97" s="6" t="s">
        <v>155</v>
      </c>
      <c r="C97" s="6" t="s">
        <v>156</v>
      </c>
      <c r="D97" s="133">
        <v>210</v>
      </c>
      <c r="E97" s="138">
        <v>0</v>
      </c>
      <c r="F97" s="138"/>
      <c r="G97" s="134">
        <v>0</v>
      </c>
      <c r="H97" s="134">
        <v>0</v>
      </c>
      <c r="I97" s="134">
        <v>0</v>
      </c>
      <c r="J97" s="134">
        <v>0</v>
      </c>
      <c r="K97" s="134" t="s">
        <v>1967</v>
      </c>
      <c r="L97" s="134">
        <v>0</v>
      </c>
      <c r="M97" s="134">
        <v>0</v>
      </c>
      <c r="N97" s="134">
        <v>205</v>
      </c>
      <c r="O97" s="134"/>
      <c r="P97" s="134"/>
      <c r="Q97" s="134">
        <v>0</v>
      </c>
      <c r="R97" t="str">
        <f>VLOOKUP(C97,'EUROSTAT-Code'!$G$3:$H$532,2,0)</f>
        <v>H06_01_13</v>
      </c>
      <c r="S97" t="str">
        <f t="shared" si="3"/>
        <v>OK</v>
      </c>
    </row>
    <row r="98" spans="1:19" x14ac:dyDescent="0.35">
      <c r="A98" t="str">
        <f>IF(OR(ISBLANK(VLOOKUP(B98,'EUROSTAT-Code'!$A$3:$D$698,4,0)),ISNA(VLOOKUP(B98,'EUROSTAT-Code'!$A$3:$D$698,4,0))),"",VLOOKUP(B98,'EUROSTAT-Code'!$A$3:$D$698,4,0))</f>
        <v/>
      </c>
      <c r="B98" s="4" t="s">
        <v>353</v>
      </c>
      <c r="C98" s="4" t="s">
        <v>435</v>
      </c>
      <c r="D98" s="131">
        <v>0</v>
      </c>
      <c r="E98" s="137">
        <v>0</v>
      </c>
      <c r="F98" s="137"/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32"/>
      <c r="P98" s="132"/>
      <c r="Q98" s="132">
        <v>0</v>
      </c>
      <c r="R98" t="str">
        <f>VLOOKUP(C98,'EUROSTAT-Code'!$G$3:$H$532,2,0)</f>
        <v>H06_01_16</v>
      </c>
      <c r="S98" t="str">
        <f t="shared" si="3"/>
        <v>OK</v>
      </c>
    </row>
    <row r="99" spans="1:19" x14ac:dyDescent="0.35">
      <c r="A99" t="str">
        <f>IF(OR(ISBLANK(VLOOKUP(B99,'EUROSTAT-Code'!$A$3:$D$698,4,0)),ISNA(VLOOKUP(B99,'EUROSTAT-Code'!$A$3:$D$698,4,0))),"",VLOOKUP(B99,'EUROSTAT-Code'!$A$3:$D$698,4,0))</f>
        <v/>
      </c>
      <c r="B99" s="6" t="s">
        <v>314</v>
      </c>
      <c r="C99" s="6" t="s">
        <v>315</v>
      </c>
      <c r="D99" s="133">
        <v>0</v>
      </c>
      <c r="E99" s="138">
        <v>0</v>
      </c>
      <c r="F99" s="138"/>
      <c r="G99" s="134">
        <v>0</v>
      </c>
      <c r="H99" s="134">
        <v>0</v>
      </c>
      <c r="I99" s="134">
        <v>0</v>
      </c>
      <c r="J99" s="134">
        <v>0</v>
      </c>
      <c r="K99" s="134">
        <v>0</v>
      </c>
      <c r="L99" s="134">
        <v>0</v>
      </c>
      <c r="M99" s="134">
        <v>0</v>
      </c>
      <c r="N99" s="134">
        <v>0</v>
      </c>
      <c r="O99" s="134"/>
      <c r="P99" s="134"/>
      <c r="Q99" s="134">
        <v>0</v>
      </c>
      <c r="R99" t="str">
        <f>VLOOKUP(C99,'EUROSTAT-Code'!$G$3:$H$532,2,0)</f>
        <v>H06_01_17</v>
      </c>
      <c r="S99" t="str">
        <f t="shared" si="3"/>
        <v>OK</v>
      </c>
    </row>
    <row r="100" spans="1:19" x14ac:dyDescent="0.35">
      <c r="A100" t="str">
        <f>IF(OR(ISBLANK(VLOOKUP(B100,'EUROSTAT-Code'!$A$3:$D$698,4,0)),ISNA(VLOOKUP(B100,'EUROSTAT-Code'!$A$3:$D$698,4,0))),"",VLOOKUP(B100,'EUROSTAT-Code'!$A$3:$D$698,4,0))</f>
        <v/>
      </c>
      <c r="B100" s="4" t="s">
        <v>157</v>
      </c>
      <c r="C100" s="4" t="s">
        <v>394</v>
      </c>
      <c r="D100" s="131">
        <v>5</v>
      </c>
      <c r="E100" s="137" t="s">
        <v>1967</v>
      </c>
      <c r="F100" s="137"/>
      <c r="G100" s="132">
        <v>0</v>
      </c>
      <c r="H100" s="132">
        <v>0</v>
      </c>
      <c r="I100" s="132">
        <v>0</v>
      </c>
      <c r="J100" s="132">
        <v>0</v>
      </c>
      <c r="K100" s="132" t="s">
        <v>1967</v>
      </c>
      <c r="L100" s="132">
        <v>0</v>
      </c>
      <c r="M100" s="132">
        <v>0</v>
      </c>
      <c r="N100" s="132">
        <v>0</v>
      </c>
      <c r="O100" s="132"/>
      <c r="P100" s="132"/>
      <c r="Q100" s="132">
        <v>0</v>
      </c>
      <c r="R100" t="e">
        <f>VLOOKUP(C100,'EUROSTAT-Code'!$G$3:$H$532,2,0)</f>
        <v>#N/A</v>
      </c>
      <c r="S100" t="e">
        <f t="shared" si="3"/>
        <v>#N/A</v>
      </c>
    </row>
    <row r="101" spans="1:19" x14ac:dyDescent="0.35">
      <c r="A101" t="str">
        <f>IF(OR(ISBLANK(VLOOKUP(B101,'EUROSTAT-Code'!$A$3:$D$698,4,0)),ISNA(VLOOKUP(B101,'EUROSTAT-Code'!$A$3:$D$698,4,0))),"",VLOOKUP(B101,'EUROSTAT-Code'!$A$3:$D$698,4,0))</f>
        <v/>
      </c>
      <c r="B101" s="6" t="s">
        <v>158</v>
      </c>
      <c r="C101" s="6" t="s">
        <v>2047</v>
      </c>
      <c r="D101" s="133">
        <v>35</v>
      </c>
      <c r="E101" s="138">
        <v>5</v>
      </c>
      <c r="F101" s="138"/>
      <c r="G101" s="134" t="s">
        <v>1967</v>
      </c>
      <c r="H101" s="134">
        <v>5</v>
      </c>
      <c r="I101" s="134">
        <v>15</v>
      </c>
      <c r="J101" s="134">
        <v>0</v>
      </c>
      <c r="K101" s="134">
        <v>5</v>
      </c>
      <c r="L101" s="134">
        <v>0</v>
      </c>
      <c r="M101" s="134">
        <v>0</v>
      </c>
      <c r="N101" s="134" t="s">
        <v>1967</v>
      </c>
      <c r="O101" s="134"/>
      <c r="P101" s="134"/>
      <c r="Q101" s="134">
        <v>0</v>
      </c>
      <c r="R101" t="e">
        <f>VLOOKUP(C101,'EUROSTAT-Code'!$G$3:$H$532,2,0)</f>
        <v>#N/A</v>
      </c>
      <c r="S101" t="e">
        <f t="shared" si="3"/>
        <v>#N/A</v>
      </c>
    </row>
    <row r="102" spans="1:19" x14ac:dyDescent="0.35">
      <c r="A102" t="str">
        <f>IF(OR(ISBLANK(VLOOKUP(B102,'EUROSTAT-Code'!$A$3:$D$698,4,0)),ISNA(VLOOKUP(B102,'EUROSTAT-Code'!$A$3:$D$698,4,0))),"",VLOOKUP(B102,'EUROSTAT-Code'!$A$3:$D$698,4,0))</f>
        <v/>
      </c>
      <c r="B102" s="4" t="s">
        <v>159</v>
      </c>
      <c r="C102" s="4" t="s">
        <v>160</v>
      </c>
      <c r="D102" s="131">
        <v>1555</v>
      </c>
      <c r="E102" s="137">
        <v>255</v>
      </c>
      <c r="F102" s="137"/>
      <c r="G102" s="132" t="s">
        <v>1967</v>
      </c>
      <c r="H102" s="132">
        <v>905</v>
      </c>
      <c r="I102" s="132">
        <v>110</v>
      </c>
      <c r="J102" s="132" t="s">
        <v>1967</v>
      </c>
      <c r="K102" s="132">
        <v>180</v>
      </c>
      <c r="L102" s="132">
        <v>0</v>
      </c>
      <c r="M102" s="132">
        <v>0</v>
      </c>
      <c r="N102" s="132" t="s">
        <v>1967</v>
      </c>
      <c r="O102" s="132"/>
      <c r="P102" s="132"/>
      <c r="Q102" s="132">
        <v>0</v>
      </c>
      <c r="R102" t="str">
        <f>VLOOKUP(C102,'EUROSTAT-Code'!$G$3:$H$532,2,0)</f>
        <v>H06_01_22</v>
      </c>
      <c r="S102" t="str">
        <f t="shared" si="3"/>
        <v>OK</v>
      </c>
    </row>
    <row r="103" spans="1:19" x14ac:dyDescent="0.35">
      <c r="A103" t="str">
        <f>IF(OR(ISBLANK(VLOOKUP(B103,'EUROSTAT-Code'!$A$3:$D$698,4,0)),ISNA(VLOOKUP(B103,'EUROSTAT-Code'!$A$3:$D$698,4,0))),"",VLOOKUP(B103,'EUROSTAT-Code'!$A$3:$D$698,4,0))</f>
        <v>x</v>
      </c>
      <c r="B103" s="6" t="s">
        <v>647</v>
      </c>
      <c r="C103" s="6" t="s">
        <v>2077</v>
      </c>
      <c r="D103" s="133">
        <v>0</v>
      </c>
      <c r="E103" s="138">
        <v>0</v>
      </c>
      <c r="F103" s="138"/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  <c r="N103" s="134">
        <v>0</v>
      </c>
      <c r="O103" s="134"/>
      <c r="P103" s="134"/>
      <c r="Q103" s="134">
        <v>0</v>
      </c>
      <c r="R103" t="str">
        <f>VLOOKUP(C103,'EUROSTAT-Code'!$G$3:$H$532,2,0)</f>
        <v>H06_02_01</v>
      </c>
      <c r="S103" t="str">
        <f t="shared" ref="S103:S134" si="4">IF(B103=R103,"OK","FALSE")</f>
        <v>OK</v>
      </c>
    </row>
    <row r="104" spans="1:19" x14ac:dyDescent="0.35">
      <c r="A104" t="str">
        <f>IF(OR(ISBLANK(VLOOKUP(B104,'EUROSTAT-Code'!$A$3:$D$698,4,0)),ISNA(VLOOKUP(B104,'EUROSTAT-Code'!$A$3:$D$698,4,0))),"",VLOOKUP(B104,'EUROSTAT-Code'!$A$3:$D$698,4,0))</f>
        <v>x</v>
      </c>
      <c r="B104" s="4" t="s">
        <v>161</v>
      </c>
      <c r="C104" s="4" t="s">
        <v>162</v>
      </c>
      <c r="D104" s="131">
        <v>4465</v>
      </c>
      <c r="E104" s="137">
        <v>2055</v>
      </c>
      <c r="F104" s="137"/>
      <c r="G104" s="132">
        <v>185</v>
      </c>
      <c r="H104" s="132">
        <v>1295</v>
      </c>
      <c r="I104" s="132" t="s">
        <v>1967</v>
      </c>
      <c r="J104" s="132">
        <v>0</v>
      </c>
      <c r="K104" s="132">
        <v>765</v>
      </c>
      <c r="L104" s="132">
        <v>0</v>
      </c>
      <c r="M104" s="132">
        <v>0</v>
      </c>
      <c r="N104" s="132" t="s">
        <v>1967</v>
      </c>
      <c r="O104" s="132"/>
      <c r="P104" s="132"/>
      <c r="Q104" s="132">
        <v>0</v>
      </c>
      <c r="R104" t="str">
        <f>VLOOKUP(C104,'EUROSTAT-Code'!$G$3:$H$532,2,0)</f>
        <v>H06_03_04</v>
      </c>
      <c r="S104" t="str">
        <f t="shared" si="4"/>
        <v>OK</v>
      </c>
    </row>
    <row r="105" spans="1:19" x14ac:dyDescent="0.35">
      <c r="A105" t="str">
        <f>IF(OR(ISBLANK(VLOOKUP(B105,'EUROSTAT-Code'!$A$3:$D$698,4,0)),ISNA(VLOOKUP(B105,'EUROSTAT-Code'!$A$3:$D$698,4,0))),"",VLOOKUP(B105,'EUROSTAT-Code'!$A$3:$D$698,4,0))</f>
        <v/>
      </c>
      <c r="B105" s="6" t="s">
        <v>165</v>
      </c>
      <c r="C105" s="6" t="s">
        <v>2049</v>
      </c>
      <c r="D105" s="133">
        <v>5</v>
      </c>
      <c r="E105" s="138">
        <v>0</v>
      </c>
      <c r="F105" s="138"/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34">
        <v>0</v>
      </c>
      <c r="O105" s="134"/>
      <c r="P105" s="134"/>
      <c r="Q105" s="134">
        <v>0</v>
      </c>
      <c r="R105" t="e">
        <f>VLOOKUP(C105,'EUROSTAT-Code'!$G$3:$H$532,2,0)</f>
        <v>#N/A</v>
      </c>
      <c r="S105" t="e">
        <f t="shared" si="4"/>
        <v>#N/A</v>
      </c>
    </row>
    <row r="106" spans="1:19" x14ac:dyDescent="0.35">
      <c r="A106" t="str">
        <f>IF(OR(ISBLANK(VLOOKUP(B106,'EUROSTAT-Code'!$A$3:$D$698,4,0)),ISNA(VLOOKUP(B106,'EUROSTAT-Code'!$A$3:$D$698,4,0))),"",VLOOKUP(B106,'EUROSTAT-Code'!$A$3:$D$698,4,0))</f>
        <v/>
      </c>
      <c r="B106" s="4" t="s">
        <v>166</v>
      </c>
      <c r="C106" s="4" t="s">
        <v>2050</v>
      </c>
      <c r="D106" s="131">
        <v>130</v>
      </c>
      <c r="E106" s="137">
        <v>0</v>
      </c>
      <c r="F106" s="137"/>
      <c r="G106" s="132">
        <v>0</v>
      </c>
      <c r="H106" s="132" t="s">
        <v>1967</v>
      </c>
      <c r="I106" s="132">
        <v>0</v>
      </c>
      <c r="J106" s="132">
        <v>0</v>
      </c>
      <c r="K106" s="132">
        <v>0</v>
      </c>
      <c r="L106" s="132">
        <v>120</v>
      </c>
      <c r="M106" s="132" t="s">
        <v>1967</v>
      </c>
      <c r="N106" s="132">
        <v>0</v>
      </c>
      <c r="O106" s="132"/>
      <c r="P106" s="132"/>
      <c r="Q106" s="132">
        <v>0</v>
      </c>
      <c r="R106" t="e">
        <f>VLOOKUP(C106,'EUROSTAT-Code'!$G$3:$H$532,2,0)</f>
        <v>#N/A</v>
      </c>
      <c r="S106" t="e">
        <f t="shared" si="4"/>
        <v>#N/A</v>
      </c>
    </row>
    <row r="107" spans="1:19" x14ac:dyDescent="0.35">
      <c r="A107" t="str">
        <f>IF(OR(ISBLANK(VLOOKUP(B107,'EUROSTAT-Code'!$A$3:$D$698,4,0)),ISNA(VLOOKUP(B107,'EUROSTAT-Code'!$A$3:$D$698,4,0))),"",VLOOKUP(B107,'EUROSTAT-Code'!$A$3:$D$698,4,0))</f>
        <v>x</v>
      </c>
      <c r="B107" s="6" t="s">
        <v>289</v>
      </c>
      <c r="C107" s="6" t="s">
        <v>290</v>
      </c>
      <c r="D107" s="133">
        <v>0</v>
      </c>
      <c r="E107" s="138">
        <v>0</v>
      </c>
      <c r="F107" s="138"/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  <c r="N107" s="134">
        <v>0</v>
      </c>
      <c r="O107" s="134"/>
      <c r="P107" s="134"/>
      <c r="Q107" s="134">
        <v>0</v>
      </c>
      <c r="R107" t="e">
        <f>VLOOKUP(C107,'EUROSTAT-Code'!$G$3:$H$532,2,0)</f>
        <v>#N/A</v>
      </c>
      <c r="S107" t="e">
        <f t="shared" si="4"/>
        <v>#N/A</v>
      </c>
    </row>
    <row r="108" spans="1:19" x14ac:dyDescent="0.35">
      <c r="A108" t="str">
        <f>IF(OR(ISBLANK(VLOOKUP(B108,'EUROSTAT-Code'!$A$3:$D$698,4,0)),ISNA(VLOOKUP(B108,'EUROSTAT-Code'!$A$3:$D$698,4,0))),"",VLOOKUP(B108,'EUROSTAT-Code'!$A$3:$D$698,4,0))</f>
        <v/>
      </c>
      <c r="B108" s="4" t="s">
        <v>167</v>
      </c>
      <c r="C108" s="4" t="s">
        <v>168</v>
      </c>
      <c r="D108" s="131">
        <v>50</v>
      </c>
      <c r="E108" s="137">
        <v>0</v>
      </c>
      <c r="F108" s="137"/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50</v>
      </c>
      <c r="M108" s="132">
        <v>0</v>
      </c>
      <c r="N108" s="132">
        <v>0</v>
      </c>
      <c r="O108" s="132"/>
      <c r="P108" s="132"/>
      <c r="Q108" s="132">
        <v>0</v>
      </c>
      <c r="R108" t="str">
        <f>VLOOKUP(C108,'EUROSTAT-Code'!$G$3:$H$532,2,0)</f>
        <v>H99_01_08</v>
      </c>
      <c r="S108" t="str">
        <f t="shared" si="4"/>
        <v>OK</v>
      </c>
    </row>
    <row r="109" spans="1:19" x14ac:dyDescent="0.35">
      <c r="A109" t="str">
        <f>IF(OR(ISBLANK(VLOOKUP(B109,'EUROSTAT-Code'!$A$3:$D$698,4,0)),ISNA(VLOOKUP(B109,'EUROSTAT-Code'!$A$3:$D$698,4,0))),"",VLOOKUP(B109,'EUROSTAT-Code'!$A$3:$D$698,4,0))</f>
        <v/>
      </c>
      <c r="B109" s="6" t="s">
        <v>169</v>
      </c>
      <c r="C109" s="6" t="s">
        <v>170</v>
      </c>
      <c r="D109" s="133">
        <v>20</v>
      </c>
      <c r="E109" s="138">
        <v>0</v>
      </c>
      <c r="F109" s="138"/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/>
      <c r="P109" s="134"/>
      <c r="Q109" s="134">
        <v>0</v>
      </c>
      <c r="R109" t="str">
        <f>VLOOKUP(C109,'EUROSTAT-Code'!$G$3:$H$532,2,0)</f>
        <v>H99_02_01</v>
      </c>
      <c r="S109" t="str">
        <f t="shared" si="4"/>
        <v>OK</v>
      </c>
    </row>
    <row r="110" spans="1:19" x14ac:dyDescent="0.35">
      <c r="A110" t="str">
        <f>IF(OR(ISBLANK(VLOOKUP(B110,'EUROSTAT-Code'!$A$3:$D$698,4,0)),ISNA(VLOOKUP(B110,'EUROSTAT-Code'!$A$3:$D$698,4,0))),"",VLOOKUP(B110,'EUROSTAT-Code'!$A$3:$D$698,4,0))</f>
        <v/>
      </c>
      <c r="B110" s="4" t="s">
        <v>171</v>
      </c>
      <c r="C110" s="4" t="s">
        <v>172</v>
      </c>
      <c r="D110" s="131">
        <v>70</v>
      </c>
      <c r="E110" s="137">
        <v>0</v>
      </c>
      <c r="F110" s="137"/>
      <c r="G110" s="132">
        <v>0</v>
      </c>
      <c r="H110" s="132">
        <v>0</v>
      </c>
      <c r="I110" s="132">
        <v>0</v>
      </c>
      <c r="J110" s="132">
        <v>0</v>
      </c>
      <c r="K110" s="132">
        <v>0</v>
      </c>
      <c r="L110" s="132">
        <v>0</v>
      </c>
      <c r="M110" s="132">
        <v>0</v>
      </c>
      <c r="N110" s="132">
        <v>70</v>
      </c>
      <c r="O110" s="132"/>
      <c r="P110" s="132"/>
      <c r="Q110" s="132">
        <v>0</v>
      </c>
      <c r="R110" t="str">
        <f>VLOOKUP(C110,'EUROSTAT-Code'!$G$3:$H$532,2,0)</f>
        <v>H99_03_01</v>
      </c>
      <c r="S110" t="str">
        <f t="shared" si="4"/>
        <v>OK</v>
      </c>
    </row>
    <row r="111" spans="1:19" x14ac:dyDescent="0.35">
      <c r="A111" t="str">
        <f>IF(OR(ISBLANK(VLOOKUP(B111,'EUROSTAT-Code'!$A$3:$D$698,4,0)),ISNA(VLOOKUP(B111,'EUROSTAT-Code'!$A$3:$D$698,4,0))),"",VLOOKUP(B111,'EUROSTAT-Code'!$A$3:$D$698,4,0))</f>
        <v>x</v>
      </c>
      <c r="B111" s="6" t="s">
        <v>173</v>
      </c>
      <c r="C111" s="6" t="s">
        <v>174</v>
      </c>
      <c r="D111" s="133">
        <v>915</v>
      </c>
      <c r="E111" s="138">
        <v>0</v>
      </c>
      <c r="F111" s="138"/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915</v>
      </c>
      <c r="N111" s="134">
        <v>0</v>
      </c>
      <c r="O111" s="134"/>
      <c r="P111" s="134"/>
      <c r="Q111" s="134">
        <v>0</v>
      </c>
      <c r="R111" t="str">
        <f>VLOOKUP(C111,'EUROSTAT-Code'!$G$3:$H$532,2,0)</f>
        <v>H99_04_01</v>
      </c>
      <c r="S111" t="str">
        <f t="shared" si="4"/>
        <v>OK</v>
      </c>
    </row>
    <row r="112" spans="1:19" x14ac:dyDescent="0.35">
      <c r="A112" t="str">
        <f>IF(OR(ISBLANK(VLOOKUP(B112,'EUROSTAT-Code'!$A$3:$D$698,4,0)),ISNA(VLOOKUP(B112,'EUROSTAT-Code'!$A$3:$D$698,4,0))),"",VLOOKUP(B112,'EUROSTAT-Code'!$A$3:$D$698,4,0))</f>
        <v/>
      </c>
      <c r="B112" s="4" t="s">
        <v>298</v>
      </c>
      <c r="C112" s="4" t="s">
        <v>299</v>
      </c>
      <c r="D112" s="131">
        <v>15</v>
      </c>
      <c r="E112" s="137">
        <v>0</v>
      </c>
      <c r="F112" s="137"/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15</v>
      </c>
      <c r="M112" s="132">
        <v>0</v>
      </c>
      <c r="N112" s="132">
        <v>0</v>
      </c>
      <c r="O112" s="132"/>
      <c r="P112" s="132"/>
      <c r="Q112" s="132">
        <v>0</v>
      </c>
      <c r="R112" t="e">
        <f>VLOOKUP(C112,'EUROSTAT-Code'!$G$3:$H$532,2,0)</f>
        <v>#N/A</v>
      </c>
      <c r="S112" t="e">
        <f t="shared" si="4"/>
        <v>#N/A</v>
      </c>
    </row>
    <row r="113" spans="1:19" x14ac:dyDescent="0.35">
      <c r="A113" t="str">
        <f>IF(OR(ISBLANK(VLOOKUP(B113,'EUROSTAT-Code'!$A$3:$D$698,4,0)),ISNA(VLOOKUP(B113,'EUROSTAT-Code'!$A$3:$D$698,4,0))),"",VLOOKUP(B113,'EUROSTAT-Code'!$A$3:$D$698,4,0))</f>
        <v/>
      </c>
      <c r="B113" s="6" t="s">
        <v>175</v>
      </c>
      <c r="C113" s="6" t="s">
        <v>2053</v>
      </c>
      <c r="D113" s="133">
        <v>130</v>
      </c>
      <c r="E113" s="138" t="s">
        <v>1967</v>
      </c>
      <c r="F113" s="138"/>
      <c r="G113" s="134" t="s">
        <v>1967</v>
      </c>
      <c r="H113" s="134">
        <v>0</v>
      </c>
      <c r="I113" s="134">
        <v>0</v>
      </c>
      <c r="J113" s="134">
        <v>0</v>
      </c>
      <c r="K113" s="134">
        <v>0</v>
      </c>
      <c r="L113" s="134">
        <v>130</v>
      </c>
      <c r="M113" s="134">
        <v>0</v>
      </c>
      <c r="N113" s="134">
        <v>0</v>
      </c>
      <c r="O113" s="134"/>
      <c r="P113" s="134"/>
      <c r="Q113" s="134">
        <v>0</v>
      </c>
      <c r="R113" t="e">
        <f>VLOOKUP(C113,'EUROSTAT-Code'!$G$3:$H$532,2,0)</f>
        <v>#N/A</v>
      </c>
      <c r="S113" t="e">
        <f t="shared" si="4"/>
        <v>#N/A</v>
      </c>
    </row>
    <row r="114" spans="1:19" x14ac:dyDescent="0.35">
      <c r="A114" t="str">
        <f>IF(OR(ISBLANK(VLOOKUP(B114,'EUROSTAT-Code'!$A$3:$D$698,4,0)),ISNA(VLOOKUP(B114,'EUROSTAT-Code'!$A$3:$D$698,4,0))),"",VLOOKUP(B114,'EUROSTAT-Code'!$A$3:$D$698,4,0))</f>
        <v/>
      </c>
      <c r="B114" s="4" t="s">
        <v>318</v>
      </c>
      <c r="C114" s="4" t="s">
        <v>2074</v>
      </c>
      <c r="D114" s="131">
        <v>0</v>
      </c>
      <c r="E114" s="137">
        <v>0</v>
      </c>
      <c r="F114" s="137"/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/>
      <c r="P114" s="132"/>
      <c r="Q114" s="132">
        <v>0</v>
      </c>
      <c r="R114" t="e">
        <f>VLOOKUP(C114,'EUROSTAT-Code'!$G$3:$H$532,2,0)</f>
        <v>#N/A</v>
      </c>
      <c r="S114" t="e">
        <f t="shared" si="4"/>
        <v>#N/A</v>
      </c>
    </row>
    <row r="115" spans="1:19" x14ac:dyDescent="0.35">
      <c r="A115" t="str">
        <f>IF(OR(ISBLANK(VLOOKUP(B115,'EUROSTAT-Code'!$A$3:$D$698,4,0)),ISNA(VLOOKUP(B115,'EUROSTAT-Code'!$A$3:$D$698,4,0))),"",VLOOKUP(B115,'EUROSTAT-Code'!$A$3:$D$698,4,0))</f>
        <v>x</v>
      </c>
      <c r="B115" s="6" t="s">
        <v>178</v>
      </c>
      <c r="C115" s="6" t="s">
        <v>2054</v>
      </c>
      <c r="D115" s="133">
        <v>95</v>
      </c>
      <c r="E115" s="138">
        <v>0</v>
      </c>
      <c r="F115" s="138"/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  <c r="N115" s="134">
        <v>0</v>
      </c>
      <c r="O115" s="134"/>
      <c r="P115" s="134"/>
      <c r="Q115" s="134">
        <v>0</v>
      </c>
      <c r="R115" t="e">
        <f>VLOOKUP(C115,'EUROSTAT-Code'!$G$3:$H$532,2,0)</f>
        <v>#N/A</v>
      </c>
      <c r="S115" t="e">
        <f t="shared" si="4"/>
        <v>#N/A</v>
      </c>
    </row>
    <row r="116" spans="1:19" x14ac:dyDescent="0.35">
      <c r="A116" t="str">
        <f>IF(OR(ISBLANK(VLOOKUP(B116,'EUROSTAT-Code'!$A$3:$D$698,4,0)),ISNA(VLOOKUP(B116,'EUROSTAT-Code'!$A$3:$D$698,4,0))),"",VLOOKUP(B116,'EUROSTAT-Code'!$A$3:$D$698,4,0))</f>
        <v/>
      </c>
      <c r="B116" s="4" t="s">
        <v>179</v>
      </c>
      <c r="C116" s="4" t="s">
        <v>180</v>
      </c>
      <c r="D116" s="131">
        <v>15</v>
      </c>
      <c r="E116" s="137">
        <v>0</v>
      </c>
      <c r="F116" s="137"/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15</v>
      </c>
      <c r="O116" s="132"/>
      <c r="P116" s="132"/>
      <c r="Q116" s="132">
        <v>0</v>
      </c>
      <c r="R116" t="str">
        <f>VLOOKUP(C116,'EUROSTAT-Code'!$G$3:$H$532,2,0)</f>
        <v>H99_11_01</v>
      </c>
      <c r="S116" t="str">
        <f t="shared" si="4"/>
        <v>OK</v>
      </c>
    </row>
    <row r="117" spans="1:19" x14ac:dyDescent="0.35">
      <c r="A117" t="str">
        <f>IF(OR(ISBLANK(VLOOKUP(B117,'EUROSTAT-Code'!$A$3:$D$698,4,0)),ISNA(VLOOKUP(B117,'EUROSTAT-Code'!$A$3:$D$698,4,0))),"",VLOOKUP(B117,'EUROSTAT-Code'!$A$3:$D$698,4,0))</f>
        <v/>
      </c>
      <c r="B117" s="6" t="s">
        <v>181</v>
      </c>
      <c r="C117" s="6" t="s">
        <v>2055</v>
      </c>
      <c r="D117" s="133">
        <v>120</v>
      </c>
      <c r="E117" s="138" t="s">
        <v>1967</v>
      </c>
      <c r="F117" s="138"/>
      <c r="G117" s="134">
        <v>0</v>
      </c>
      <c r="H117" s="134">
        <v>0</v>
      </c>
      <c r="I117" s="134">
        <v>0</v>
      </c>
      <c r="J117" s="134">
        <v>0</v>
      </c>
      <c r="K117" s="134" t="s">
        <v>1967</v>
      </c>
      <c r="L117" s="134">
        <v>0</v>
      </c>
      <c r="M117" s="134">
        <v>0</v>
      </c>
      <c r="N117" s="134">
        <v>115</v>
      </c>
      <c r="O117" s="134"/>
      <c r="P117" s="134"/>
      <c r="Q117" s="134">
        <v>0</v>
      </c>
      <c r="R117" t="e">
        <f>VLOOKUP(C117,'EUROSTAT-Code'!$G$3:$H$532,2,0)</f>
        <v>#N/A</v>
      </c>
      <c r="S117" t="e">
        <f t="shared" si="4"/>
        <v>#N/A</v>
      </c>
    </row>
    <row r="118" spans="1:19" x14ac:dyDescent="0.35">
      <c r="A118" t="str">
        <f>IF(OR(ISBLANK(VLOOKUP(B118,'EUROSTAT-Code'!$A$3:$D$698,4,0)),ISNA(VLOOKUP(B118,'EUROSTAT-Code'!$A$3:$D$698,4,0))),"",VLOOKUP(B118,'EUROSTAT-Code'!$A$3:$D$698,4,0))</f>
        <v/>
      </c>
      <c r="B118" s="4" t="s">
        <v>182</v>
      </c>
      <c r="C118" s="4" t="s">
        <v>183</v>
      </c>
      <c r="D118" s="131">
        <v>25</v>
      </c>
      <c r="E118" s="137">
        <v>10</v>
      </c>
      <c r="F118" s="137"/>
      <c r="G118" s="132">
        <v>0</v>
      </c>
      <c r="H118" s="132">
        <v>5</v>
      </c>
      <c r="I118" s="132">
        <v>0</v>
      </c>
      <c r="J118" s="132">
        <v>5</v>
      </c>
      <c r="K118" s="132">
        <v>0</v>
      </c>
      <c r="L118" s="132">
        <v>0</v>
      </c>
      <c r="M118" s="132">
        <v>0</v>
      </c>
      <c r="N118" s="132">
        <v>0</v>
      </c>
      <c r="O118" s="132"/>
      <c r="P118" s="132"/>
      <c r="Q118" s="132">
        <v>0</v>
      </c>
      <c r="R118" t="str">
        <f>VLOOKUP(C118,'EUROSTAT-Code'!$G$3:$H$532,2,0)</f>
        <v>H99_13_03</v>
      </c>
      <c r="S118" t="str">
        <f t="shared" si="4"/>
        <v>OK</v>
      </c>
    </row>
    <row r="119" spans="1:19" x14ac:dyDescent="0.35">
      <c r="A119" t="str">
        <f>IF(OR(ISBLANK(VLOOKUP(B119,'EUROSTAT-Code'!$A$3:$D$698,4,0)),ISNA(VLOOKUP(B119,'EUROSTAT-Code'!$A$3:$D$698,4,0))),"",VLOOKUP(B119,'EUROSTAT-Code'!$A$3:$D$698,4,0))</f>
        <v>x</v>
      </c>
      <c r="B119" s="6" t="s">
        <v>184</v>
      </c>
      <c r="C119" s="6" t="s">
        <v>2056</v>
      </c>
      <c r="D119" s="133">
        <v>105</v>
      </c>
      <c r="E119" s="138">
        <v>0</v>
      </c>
      <c r="F119" s="138"/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 t="s">
        <v>1967</v>
      </c>
      <c r="N119" s="134">
        <v>0</v>
      </c>
      <c r="O119" s="134"/>
      <c r="P119" s="134"/>
      <c r="Q119" s="134">
        <v>105</v>
      </c>
      <c r="R119" t="e">
        <f>VLOOKUP(C119,'EUROSTAT-Code'!$G$3:$H$532,2,0)</f>
        <v>#N/A</v>
      </c>
      <c r="S119" t="e">
        <f t="shared" si="4"/>
        <v>#N/A</v>
      </c>
    </row>
    <row r="120" spans="1:19" x14ac:dyDescent="0.35">
      <c r="A120" t="str">
        <f>IF(OR(ISBLANK(VLOOKUP(B120,'EUROSTAT-Code'!$A$3:$D$698,4,0)),ISNA(VLOOKUP(B120,'EUROSTAT-Code'!$A$3:$D$698,4,0))),"",VLOOKUP(B120,'EUROSTAT-Code'!$A$3:$D$698,4,0))</f>
        <v/>
      </c>
      <c r="B120" s="4" t="s">
        <v>185</v>
      </c>
      <c r="C120" s="4" t="s">
        <v>186</v>
      </c>
      <c r="D120" s="131">
        <v>15355</v>
      </c>
      <c r="E120" s="137">
        <v>1975</v>
      </c>
      <c r="F120" s="137"/>
      <c r="G120" s="132" t="s">
        <v>1967</v>
      </c>
      <c r="H120" s="132">
        <v>1270</v>
      </c>
      <c r="I120" s="132">
        <v>465</v>
      </c>
      <c r="J120" s="132" t="s">
        <v>1967</v>
      </c>
      <c r="K120" s="132">
        <v>985</v>
      </c>
      <c r="L120" s="132">
        <v>510</v>
      </c>
      <c r="M120" s="132">
        <v>485</v>
      </c>
      <c r="N120" s="132">
        <v>4520</v>
      </c>
      <c r="O120" s="132"/>
      <c r="P120" s="132"/>
      <c r="Q120" s="132">
        <v>1435</v>
      </c>
      <c r="R120" t="str">
        <f>VLOOKUP(C120,'EUROSTAT-Code'!$G$3:$H$532,2,0)</f>
        <v>H99_14_02</v>
      </c>
      <c r="S120" t="str">
        <f t="shared" si="4"/>
        <v>OK</v>
      </c>
    </row>
    <row r="121" spans="1:19" x14ac:dyDescent="0.35">
      <c r="A121" t="str">
        <f>IF(OR(ISBLANK(VLOOKUP(B121,'EUROSTAT-Code'!$A$3:$D$698,4,0)),ISNA(VLOOKUP(B121,'EUROSTAT-Code'!$A$3:$D$698,4,0))),"",VLOOKUP(B121,'EUROSTAT-Code'!$A$3:$D$698,4,0))</f>
        <v/>
      </c>
      <c r="B121" s="6" t="s">
        <v>187</v>
      </c>
      <c r="C121" s="6" t="s">
        <v>2057</v>
      </c>
      <c r="D121" s="133">
        <v>245</v>
      </c>
      <c r="E121" s="138">
        <v>40</v>
      </c>
      <c r="F121" s="138"/>
      <c r="G121" s="134" t="s">
        <v>1967</v>
      </c>
      <c r="H121" s="134">
        <v>175</v>
      </c>
      <c r="I121" s="134">
        <v>10</v>
      </c>
      <c r="J121" s="134" t="s">
        <v>1967</v>
      </c>
      <c r="K121" s="134">
        <v>20</v>
      </c>
      <c r="L121" s="134">
        <v>0</v>
      </c>
      <c r="M121" s="134">
        <v>0</v>
      </c>
      <c r="N121" s="134">
        <v>0</v>
      </c>
      <c r="O121" s="134"/>
      <c r="P121" s="134"/>
      <c r="Q121" s="134">
        <v>0</v>
      </c>
      <c r="R121" t="e">
        <f>VLOOKUP(C121,'EUROSTAT-Code'!$G$3:$H$532,2,0)</f>
        <v>#N/A</v>
      </c>
      <c r="S121" t="e">
        <f t="shared" si="4"/>
        <v>#N/A</v>
      </c>
    </row>
    <row r="122" spans="1:19" x14ac:dyDescent="0.35">
      <c r="A122" t="str">
        <f>IF(OR(ISBLANK(VLOOKUP(B122,'EUROSTAT-Code'!$A$3:$D$698,4,0)),ISNA(VLOOKUP(B122,'EUROSTAT-Code'!$A$3:$D$698,4,0))),"",VLOOKUP(B122,'EUROSTAT-Code'!$A$3:$D$698,4,0))</f>
        <v/>
      </c>
      <c r="B122" s="4" t="s">
        <v>188</v>
      </c>
      <c r="C122" s="4" t="s">
        <v>2058</v>
      </c>
      <c r="D122" s="131">
        <v>10</v>
      </c>
      <c r="E122" s="137">
        <v>0</v>
      </c>
      <c r="F122" s="137"/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10</v>
      </c>
      <c r="N122" s="132">
        <v>0</v>
      </c>
      <c r="O122" s="132"/>
      <c r="P122" s="132"/>
      <c r="Q122" s="132">
        <v>0</v>
      </c>
      <c r="R122" t="e">
        <f>VLOOKUP(C122,'EUROSTAT-Code'!$G$3:$H$532,2,0)</f>
        <v>#N/A</v>
      </c>
      <c r="S122" t="e">
        <f t="shared" si="4"/>
        <v>#N/A</v>
      </c>
    </row>
    <row r="123" spans="1:19" x14ac:dyDescent="0.35">
      <c r="A123" t="str">
        <f>IF(OR(ISBLANK(VLOOKUP(B123,'EUROSTAT-Code'!$A$3:$D$698,4,0)),ISNA(VLOOKUP(B123,'EUROSTAT-Code'!$A$3:$D$698,4,0))),"",VLOOKUP(B123,'EUROSTAT-Code'!$A$3:$D$698,4,0))</f>
        <v/>
      </c>
      <c r="B123" s="6" t="s">
        <v>189</v>
      </c>
      <c r="C123" s="6" t="s">
        <v>190</v>
      </c>
      <c r="D123" s="133">
        <v>90</v>
      </c>
      <c r="E123" s="138">
        <v>25</v>
      </c>
      <c r="F123" s="138"/>
      <c r="G123" s="134" t="s">
        <v>1967</v>
      </c>
      <c r="H123" s="134">
        <v>35</v>
      </c>
      <c r="I123" s="134">
        <v>0</v>
      </c>
      <c r="J123" s="134">
        <v>0</v>
      </c>
      <c r="K123" s="134">
        <v>25</v>
      </c>
      <c r="L123" s="134">
        <v>0</v>
      </c>
      <c r="M123" s="134">
        <v>0</v>
      </c>
      <c r="N123" s="134">
        <v>0</v>
      </c>
      <c r="O123" s="134"/>
      <c r="P123" s="134"/>
      <c r="Q123" s="134">
        <v>0</v>
      </c>
      <c r="R123" t="str">
        <f>VLOOKUP(C123,'EUROSTAT-Code'!$G$3:$H$532,2,0)</f>
        <v>H99_16_02</v>
      </c>
      <c r="S123" t="str">
        <f t="shared" si="4"/>
        <v>OK</v>
      </c>
    </row>
    <row r="124" spans="1:19" x14ac:dyDescent="0.35">
      <c r="A124" t="str">
        <f>IF(OR(ISBLANK(VLOOKUP(B124,'EUROSTAT-Code'!$A$3:$D$698,4,0)),ISNA(VLOOKUP(B124,'EUROSTAT-Code'!$A$3:$D$698,4,0))),"",VLOOKUP(B124,'EUROSTAT-Code'!$A$3:$D$698,4,0))</f>
        <v/>
      </c>
      <c r="B124" s="4" t="s">
        <v>191</v>
      </c>
      <c r="C124" s="4" t="s">
        <v>2059</v>
      </c>
      <c r="D124" s="131">
        <v>5</v>
      </c>
      <c r="E124" s="137">
        <v>0</v>
      </c>
      <c r="F124" s="137"/>
      <c r="G124" s="132">
        <v>0</v>
      </c>
      <c r="H124" s="132">
        <v>5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/>
      <c r="P124" s="132"/>
      <c r="Q124" s="132">
        <v>0</v>
      </c>
      <c r="R124" t="e">
        <f>VLOOKUP(C124,'EUROSTAT-Code'!$G$3:$H$532,2,0)</f>
        <v>#N/A</v>
      </c>
      <c r="S124" t="e">
        <f t="shared" si="4"/>
        <v>#N/A</v>
      </c>
    </row>
    <row r="125" spans="1:19" x14ac:dyDescent="0.35">
      <c r="A125" t="str">
        <f>IF(OR(ISBLANK(VLOOKUP(B125,'EUROSTAT-Code'!$A$3:$D$698,4,0)),ISNA(VLOOKUP(B125,'EUROSTAT-Code'!$A$3:$D$698,4,0))),"",VLOOKUP(B125,'EUROSTAT-Code'!$A$3:$D$698,4,0))</f>
        <v/>
      </c>
      <c r="B125" s="6" t="s">
        <v>192</v>
      </c>
      <c r="C125" s="6" t="s">
        <v>2060</v>
      </c>
      <c r="D125" s="133">
        <v>65</v>
      </c>
      <c r="E125" s="138" t="s">
        <v>1967</v>
      </c>
      <c r="F125" s="138"/>
      <c r="G125" s="134">
        <v>0</v>
      </c>
      <c r="H125" s="134" t="s">
        <v>1967</v>
      </c>
      <c r="I125" s="134">
        <v>10</v>
      </c>
      <c r="J125" s="134" t="s">
        <v>1967</v>
      </c>
      <c r="K125" s="134" t="s">
        <v>1967</v>
      </c>
      <c r="L125" s="134">
        <v>20</v>
      </c>
      <c r="M125" s="134">
        <v>0</v>
      </c>
      <c r="N125" s="134">
        <v>5</v>
      </c>
      <c r="O125" s="134"/>
      <c r="P125" s="134"/>
      <c r="Q125" s="134">
        <v>0</v>
      </c>
      <c r="R125" t="e">
        <f>VLOOKUP(C125,'EUROSTAT-Code'!$G$3:$H$532,2,0)</f>
        <v>#N/A</v>
      </c>
      <c r="S125" t="e">
        <f t="shared" si="4"/>
        <v>#N/A</v>
      </c>
    </row>
    <row r="126" spans="1:19" x14ac:dyDescent="0.35">
      <c r="A126" t="str">
        <f>IF(OR(ISBLANK(VLOOKUP(B126,'EUROSTAT-Code'!$A$3:$D$698,4,0)),ISNA(VLOOKUP(B126,'EUROSTAT-Code'!$A$3:$D$698,4,0))),"",VLOOKUP(B126,'EUROSTAT-Code'!$A$3:$D$698,4,0))</f>
        <v/>
      </c>
      <c r="B126" s="4" t="s">
        <v>193</v>
      </c>
      <c r="C126" s="4" t="s">
        <v>194</v>
      </c>
      <c r="D126" s="131">
        <v>5</v>
      </c>
      <c r="E126" s="137">
        <v>0</v>
      </c>
      <c r="F126" s="137"/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5</v>
      </c>
      <c r="M126" s="132">
        <v>0</v>
      </c>
      <c r="N126" s="132">
        <v>0</v>
      </c>
      <c r="O126" s="132"/>
      <c r="P126" s="132"/>
      <c r="Q126" s="132">
        <v>0</v>
      </c>
      <c r="R126" t="str">
        <f>VLOOKUP(C126,'EUROSTAT-Code'!$G$3:$H$532,2,0)</f>
        <v>H99_18_02</v>
      </c>
      <c r="S126" t="str">
        <f t="shared" si="4"/>
        <v>OK</v>
      </c>
    </row>
    <row r="127" spans="1:19" x14ac:dyDescent="0.35">
      <c r="A127" t="str">
        <f>IF(OR(ISBLANK(VLOOKUP(B127,'EUROSTAT-Code'!$A$3:$D$698,4,0)),ISNA(VLOOKUP(B127,'EUROSTAT-Code'!$A$3:$D$698,4,0))),"",VLOOKUP(B127,'EUROSTAT-Code'!$A$3:$D$698,4,0))</f>
        <v/>
      </c>
      <c r="B127" s="6" t="s">
        <v>195</v>
      </c>
      <c r="C127" s="6" t="s">
        <v>196</v>
      </c>
      <c r="D127" s="133">
        <v>95</v>
      </c>
      <c r="E127" s="138" t="s">
        <v>1967</v>
      </c>
      <c r="F127" s="138"/>
      <c r="G127" s="134">
        <v>0</v>
      </c>
      <c r="H127" s="134" t="s">
        <v>1967</v>
      </c>
      <c r="I127" s="134">
        <v>0</v>
      </c>
      <c r="J127" s="134">
        <v>0</v>
      </c>
      <c r="K127" s="134" t="s">
        <v>1967</v>
      </c>
      <c r="L127" s="134" t="s">
        <v>1967</v>
      </c>
      <c r="M127" s="134">
        <v>0</v>
      </c>
      <c r="N127" s="134" t="s">
        <v>1967</v>
      </c>
      <c r="O127" s="134"/>
      <c r="P127" s="134"/>
      <c r="Q127" s="134">
        <v>0</v>
      </c>
      <c r="R127" t="e">
        <f>VLOOKUP(C127,'EUROSTAT-Code'!$G$3:$H$532,2,0)</f>
        <v>#N/A</v>
      </c>
      <c r="S127" t="e">
        <f t="shared" si="4"/>
        <v>#N/A</v>
      </c>
    </row>
    <row r="128" spans="1:19" x14ac:dyDescent="0.35">
      <c r="A128" t="str">
        <f>IF(OR(ISBLANK(VLOOKUP(B128,'EUROSTAT-Code'!$A$3:$D$698,4,0)),ISNA(VLOOKUP(B128,'EUROSTAT-Code'!$A$3:$D$698,4,0))),"",VLOOKUP(B128,'EUROSTAT-Code'!$A$3:$D$698,4,0))</f>
        <v/>
      </c>
      <c r="B128" s="4" t="s">
        <v>197</v>
      </c>
      <c r="C128" s="4" t="s">
        <v>198</v>
      </c>
      <c r="D128" s="131">
        <v>1110</v>
      </c>
      <c r="E128" s="137">
        <v>70</v>
      </c>
      <c r="F128" s="137"/>
      <c r="G128" s="132" t="s">
        <v>1967</v>
      </c>
      <c r="H128" s="132">
        <v>40</v>
      </c>
      <c r="I128" s="132">
        <v>45</v>
      </c>
      <c r="J128" s="132" t="s">
        <v>1967</v>
      </c>
      <c r="K128" s="132">
        <v>40</v>
      </c>
      <c r="L128" s="132">
        <v>0</v>
      </c>
      <c r="M128" s="132">
        <v>0</v>
      </c>
      <c r="N128" s="132">
        <v>250</v>
      </c>
      <c r="O128" s="132"/>
      <c r="P128" s="132"/>
      <c r="Q128" s="132">
        <v>0</v>
      </c>
      <c r="S128" t="str">
        <f t="shared" si="4"/>
        <v>FALSE</v>
      </c>
    </row>
    <row r="129" spans="1:19" x14ac:dyDescent="0.35">
      <c r="A129" t="str">
        <f>IF(OR(ISBLANK(VLOOKUP(B129,'EUROSTAT-Code'!$A$3:$D$698,4,0)),ISNA(VLOOKUP(B129,'EUROSTAT-Code'!$A$3:$D$698,4,0))),"",VLOOKUP(B129,'EUROSTAT-Code'!$A$3:$D$698,4,0))</f>
        <v/>
      </c>
      <c r="B129" s="6" t="s">
        <v>199</v>
      </c>
      <c r="C129" s="6" t="s">
        <v>200</v>
      </c>
      <c r="D129" s="133">
        <v>30</v>
      </c>
      <c r="E129" s="138">
        <v>0</v>
      </c>
      <c r="F129" s="138"/>
      <c r="G129" s="134">
        <v>0</v>
      </c>
      <c r="H129" s="134">
        <v>0</v>
      </c>
      <c r="I129" s="134">
        <v>0</v>
      </c>
      <c r="J129" s="134">
        <v>0</v>
      </c>
      <c r="K129" s="134">
        <v>0</v>
      </c>
      <c r="L129" s="134">
        <v>0</v>
      </c>
      <c r="M129" s="134">
        <v>0</v>
      </c>
      <c r="N129" s="134">
        <v>0</v>
      </c>
      <c r="O129" s="134"/>
      <c r="P129" s="134"/>
      <c r="Q129" s="134">
        <v>0</v>
      </c>
      <c r="R129" t="str">
        <f>VLOOKUP(C129,'EUROSTAT-Code'!$G$3:$H$532,2,0)</f>
        <v>H99_19_03</v>
      </c>
      <c r="S129" t="str">
        <f t="shared" si="4"/>
        <v>OK</v>
      </c>
    </row>
    <row r="130" spans="1:19" x14ac:dyDescent="0.35">
      <c r="A130" t="str">
        <f>IF(OR(ISBLANK(VLOOKUP(B130,'EUROSTAT-Code'!$A$3:$D$698,4,0)),ISNA(VLOOKUP(B130,'EUROSTAT-Code'!$A$3:$D$698,4,0))),"",VLOOKUP(B130,'EUROSTAT-Code'!$A$3:$D$698,4,0))</f>
        <v>x</v>
      </c>
      <c r="B130" s="4" t="s">
        <v>201</v>
      </c>
      <c r="C130" s="4" t="s">
        <v>202</v>
      </c>
      <c r="D130" s="131">
        <v>665</v>
      </c>
      <c r="E130" s="137">
        <v>0</v>
      </c>
      <c r="F130" s="137"/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665</v>
      </c>
      <c r="M130" s="132">
        <v>0</v>
      </c>
      <c r="N130" s="132">
        <v>0</v>
      </c>
      <c r="O130" s="132"/>
      <c r="P130" s="132"/>
      <c r="Q130" s="132">
        <v>0</v>
      </c>
      <c r="R130" t="str">
        <f>VLOOKUP(C130,'EUROSTAT-Code'!$G$3:$H$532,2,0)</f>
        <v>H99_20_01</v>
      </c>
      <c r="S130" t="str">
        <f t="shared" si="4"/>
        <v>OK</v>
      </c>
    </row>
    <row r="131" spans="1:19" x14ac:dyDescent="0.35">
      <c r="A131" t="str">
        <f>IF(OR(ISBLANK(VLOOKUP(B131,'EUROSTAT-Code'!$A$3:$D$698,4,0)),ISNA(VLOOKUP(B131,'EUROSTAT-Code'!$A$3:$D$698,4,0))),"",VLOOKUP(B131,'EUROSTAT-Code'!$A$3:$D$698,4,0))</f>
        <v/>
      </c>
      <c r="B131" s="6" t="s">
        <v>203</v>
      </c>
      <c r="C131" s="6" t="s">
        <v>204</v>
      </c>
      <c r="D131" s="133">
        <v>1865</v>
      </c>
      <c r="E131" s="138">
        <v>150</v>
      </c>
      <c r="F131" s="138"/>
      <c r="G131" s="134">
        <v>0</v>
      </c>
      <c r="H131" s="134">
        <v>85</v>
      </c>
      <c r="I131" s="134">
        <v>670</v>
      </c>
      <c r="J131" s="134">
        <v>210</v>
      </c>
      <c r="K131" s="134">
        <v>95</v>
      </c>
      <c r="L131" s="134">
        <v>0</v>
      </c>
      <c r="M131" s="134" t="s">
        <v>1967</v>
      </c>
      <c r="N131" s="134">
        <v>425</v>
      </c>
      <c r="O131" s="134"/>
      <c r="P131" s="134"/>
      <c r="Q131" s="134">
        <v>0</v>
      </c>
      <c r="R131" t="str">
        <f>VLOOKUP(C131,'EUROSTAT-Code'!$G$3:$H$532,2,0)</f>
        <v>H99_21_01</v>
      </c>
      <c r="S131" t="str">
        <f t="shared" si="4"/>
        <v>OK</v>
      </c>
    </row>
    <row r="132" spans="1:19" x14ac:dyDescent="0.35">
      <c r="A132" t="str">
        <f>IF(OR(ISBLANK(VLOOKUP(B132,'EUROSTAT-Code'!$A$3:$D$698,4,0)),ISNA(VLOOKUP(B132,'EUROSTAT-Code'!$A$3:$D$698,4,0))),"",VLOOKUP(B132,'EUROSTAT-Code'!$A$3:$D$698,4,0))</f>
        <v/>
      </c>
      <c r="B132" s="4" t="s">
        <v>205</v>
      </c>
      <c r="C132" s="4" t="s">
        <v>206</v>
      </c>
      <c r="D132" s="131">
        <v>240</v>
      </c>
      <c r="E132" s="137">
        <v>60</v>
      </c>
      <c r="F132" s="137"/>
      <c r="G132" s="132">
        <v>0</v>
      </c>
      <c r="H132" s="132">
        <v>25</v>
      </c>
      <c r="I132" s="132" t="s">
        <v>1967</v>
      </c>
      <c r="J132" s="132">
        <v>0</v>
      </c>
      <c r="K132" s="132" t="s">
        <v>1967</v>
      </c>
      <c r="L132" s="132">
        <v>0</v>
      </c>
      <c r="M132" s="132">
        <v>145</v>
      </c>
      <c r="N132" s="132">
        <v>0</v>
      </c>
      <c r="O132" s="132"/>
      <c r="P132" s="132"/>
      <c r="Q132" s="132">
        <v>0</v>
      </c>
      <c r="R132" t="str">
        <f>VLOOKUP(C132,'EUROSTAT-Code'!$G$3:$H$532,2,0)</f>
        <v>H99_22_02</v>
      </c>
      <c r="S132" t="str">
        <f t="shared" si="4"/>
        <v>OK</v>
      </c>
    </row>
    <row r="133" spans="1:19" x14ac:dyDescent="0.35">
      <c r="A133" t="str">
        <f>IF(OR(ISBLANK(VLOOKUP(B133,'EUROSTAT-Code'!$A$3:$D$698,4,0)),ISNA(VLOOKUP(B133,'EUROSTAT-Code'!$A$3:$D$698,4,0))),"",VLOOKUP(B133,'EUROSTAT-Code'!$A$3:$D$698,4,0))</f>
        <v/>
      </c>
      <c r="B133" s="6" t="s">
        <v>207</v>
      </c>
      <c r="C133" s="6" t="s">
        <v>2061</v>
      </c>
      <c r="D133" s="133">
        <v>135</v>
      </c>
      <c r="E133" s="138">
        <v>35</v>
      </c>
      <c r="F133" s="138"/>
      <c r="G133" s="134" t="s">
        <v>1967</v>
      </c>
      <c r="H133" s="134">
        <v>20</v>
      </c>
      <c r="I133" s="134">
        <v>15</v>
      </c>
      <c r="J133" s="134">
        <v>5</v>
      </c>
      <c r="K133" s="134">
        <v>20</v>
      </c>
      <c r="L133" s="134">
        <v>0</v>
      </c>
      <c r="M133" s="134">
        <v>15</v>
      </c>
      <c r="N133" s="134">
        <v>0</v>
      </c>
      <c r="O133" s="134"/>
      <c r="P133" s="134"/>
      <c r="Q133" s="134">
        <v>10</v>
      </c>
      <c r="R133" t="e">
        <f>VLOOKUP(C133,'EUROSTAT-Code'!$G$3:$H$532,2,0)</f>
        <v>#N/A</v>
      </c>
      <c r="S133" t="e">
        <f t="shared" si="4"/>
        <v>#N/A</v>
      </c>
    </row>
    <row r="134" spans="1:19" x14ac:dyDescent="0.35">
      <c r="A134" t="str">
        <f>IF(OR(ISBLANK(VLOOKUP(B134,'EUROSTAT-Code'!$A$3:$D$698,4,0)),ISNA(VLOOKUP(B134,'EUROSTAT-Code'!$A$3:$D$698,4,0))),"",VLOOKUP(B134,'EUROSTAT-Code'!$A$3:$D$698,4,0))</f>
        <v/>
      </c>
      <c r="B134" s="4" t="s">
        <v>209</v>
      </c>
      <c r="C134" s="4" t="s">
        <v>2062</v>
      </c>
      <c r="D134" s="131">
        <v>25</v>
      </c>
      <c r="E134" s="137">
        <v>15</v>
      </c>
      <c r="F134" s="137"/>
      <c r="G134" s="132">
        <v>0</v>
      </c>
      <c r="H134" s="132">
        <v>0</v>
      </c>
      <c r="I134" s="132" t="s">
        <v>1967</v>
      </c>
      <c r="J134" s="132">
        <v>0</v>
      </c>
      <c r="K134" s="132">
        <v>5</v>
      </c>
      <c r="L134" s="132">
        <v>0</v>
      </c>
      <c r="M134" s="132">
        <v>0</v>
      </c>
      <c r="N134" s="132">
        <v>0</v>
      </c>
      <c r="O134" s="132"/>
      <c r="P134" s="132"/>
      <c r="Q134" s="132">
        <v>0</v>
      </c>
      <c r="R134" t="e">
        <f>VLOOKUP(C134,'EUROSTAT-Code'!$G$3:$H$532,2,0)</f>
        <v>#N/A</v>
      </c>
      <c r="S134" t="e">
        <f t="shared" si="4"/>
        <v>#N/A</v>
      </c>
    </row>
    <row r="135" spans="1:19" x14ac:dyDescent="0.35">
      <c r="A135" t="str">
        <f>IF(OR(ISBLANK(VLOOKUP(B135,'EUROSTAT-Code'!$A$3:$D$698,4,0)),ISNA(VLOOKUP(B135,'EUROSTAT-Code'!$A$3:$D$698,4,0))),"",VLOOKUP(B135,'EUROSTAT-Code'!$A$3:$D$698,4,0))</f>
        <v/>
      </c>
      <c r="B135" s="6" t="s">
        <v>210</v>
      </c>
      <c r="C135" s="6" t="s">
        <v>2063</v>
      </c>
      <c r="D135" s="133">
        <v>5</v>
      </c>
      <c r="E135" s="138">
        <v>0</v>
      </c>
      <c r="F135" s="138"/>
      <c r="G135" s="134">
        <v>0</v>
      </c>
      <c r="H135" s="134">
        <v>0</v>
      </c>
      <c r="I135" s="134">
        <v>0</v>
      </c>
      <c r="J135" s="134">
        <v>0</v>
      </c>
      <c r="K135" s="134">
        <v>0</v>
      </c>
      <c r="L135" s="134">
        <v>0</v>
      </c>
      <c r="M135" s="134">
        <v>0</v>
      </c>
      <c r="N135" s="134">
        <v>5</v>
      </c>
      <c r="O135" s="134"/>
      <c r="P135" s="134"/>
      <c r="Q135" s="134">
        <v>0</v>
      </c>
      <c r="R135" t="e">
        <f>VLOOKUP(C135,'EUROSTAT-Code'!$G$3:$H$532,2,0)</f>
        <v>#N/A</v>
      </c>
      <c r="S135" t="e">
        <f t="shared" ref="S135:S156" si="5">IF(B135=R135,"OK","FALSE")</f>
        <v>#N/A</v>
      </c>
    </row>
    <row r="136" spans="1:19" x14ac:dyDescent="0.35">
      <c r="A136" t="str">
        <f>IF(OR(ISBLANK(VLOOKUP(B136,'EUROSTAT-Code'!$A$3:$D$698,4,0)),ISNA(VLOOKUP(B136,'EUROSTAT-Code'!$A$3:$D$698,4,0))),"",VLOOKUP(B136,'EUROSTAT-Code'!$A$3:$D$698,4,0))</f>
        <v/>
      </c>
      <c r="B136" s="4" t="s">
        <v>211</v>
      </c>
      <c r="C136" s="4" t="s">
        <v>212</v>
      </c>
      <c r="D136" s="131">
        <v>900</v>
      </c>
      <c r="E136" s="137" t="s">
        <v>1967</v>
      </c>
      <c r="F136" s="137"/>
      <c r="G136" s="132">
        <v>0</v>
      </c>
      <c r="H136" s="132">
        <v>0</v>
      </c>
      <c r="I136" s="132">
        <v>0</v>
      </c>
      <c r="J136" s="132">
        <v>0</v>
      </c>
      <c r="K136" s="132">
        <v>0</v>
      </c>
      <c r="L136" s="132">
        <v>0</v>
      </c>
      <c r="M136" s="132">
        <v>0</v>
      </c>
      <c r="N136" s="132">
        <v>890</v>
      </c>
      <c r="O136" s="132"/>
      <c r="P136" s="132"/>
      <c r="Q136" s="132">
        <v>0</v>
      </c>
      <c r="R136" t="str">
        <f>VLOOKUP(C136,'EUROSTAT-Code'!$G$3:$H$532,2,0)</f>
        <v>H99_26_01</v>
      </c>
      <c r="S136" t="str">
        <f t="shared" si="5"/>
        <v>OK</v>
      </c>
    </row>
    <row r="137" spans="1:19" x14ac:dyDescent="0.35">
      <c r="A137" t="str">
        <f>IF(OR(ISBLANK(VLOOKUP(B137,'EUROSTAT-Code'!$A$3:$D$698,4,0)),ISNA(VLOOKUP(B137,'EUROSTAT-Code'!$A$3:$D$698,4,0))),"",VLOOKUP(B137,'EUROSTAT-Code'!$A$3:$D$698,4,0))</f>
        <v>x</v>
      </c>
      <c r="B137" s="6" t="s">
        <v>213</v>
      </c>
      <c r="C137" s="6" t="s">
        <v>214</v>
      </c>
      <c r="D137" s="133">
        <v>15</v>
      </c>
      <c r="E137" s="138">
        <v>0</v>
      </c>
      <c r="F137" s="138"/>
      <c r="G137" s="134">
        <v>0</v>
      </c>
      <c r="H137" s="134">
        <v>0</v>
      </c>
      <c r="I137" s="134">
        <v>0</v>
      </c>
      <c r="J137" s="134">
        <v>0</v>
      </c>
      <c r="K137" s="134">
        <v>0</v>
      </c>
      <c r="L137" s="134">
        <v>0</v>
      </c>
      <c r="M137" s="134">
        <v>0</v>
      </c>
      <c r="N137" s="134">
        <v>15</v>
      </c>
      <c r="O137" s="134"/>
      <c r="P137" s="134"/>
      <c r="Q137" s="134">
        <v>0</v>
      </c>
      <c r="R137" t="str">
        <f>VLOOKUP(C137,'EUROSTAT-Code'!$G$3:$H$532,2,0)</f>
        <v>H99_26_02</v>
      </c>
      <c r="S137" t="str">
        <f t="shared" si="5"/>
        <v>OK</v>
      </c>
    </row>
    <row r="138" spans="1:19" x14ac:dyDescent="0.35">
      <c r="A138" t="str">
        <f>IF(OR(ISBLANK(VLOOKUP(B138,'EUROSTAT-Code'!$A$3:$D$698,4,0)),ISNA(VLOOKUP(B138,'EUROSTAT-Code'!$A$3:$D$698,4,0))),"",VLOOKUP(B138,'EUROSTAT-Code'!$A$3:$D$698,4,0))</f>
        <v>x</v>
      </c>
      <c r="B138" s="4" t="s">
        <v>215</v>
      </c>
      <c r="C138" s="4" t="s">
        <v>216</v>
      </c>
      <c r="D138" s="131">
        <v>115</v>
      </c>
      <c r="E138" s="137">
        <v>0</v>
      </c>
      <c r="F138" s="137"/>
      <c r="G138" s="132">
        <v>0</v>
      </c>
      <c r="H138" s="132">
        <v>0</v>
      </c>
      <c r="I138" s="132">
        <v>0</v>
      </c>
      <c r="J138" s="132">
        <v>0</v>
      </c>
      <c r="K138" s="132">
        <v>0</v>
      </c>
      <c r="L138" s="132">
        <v>0</v>
      </c>
      <c r="M138" s="132">
        <v>0</v>
      </c>
      <c r="N138" s="132">
        <v>115</v>
      </c>
      <c r="O138" s="132"/>
      <c r="P138" s="132"/>
      <c r="Q138" s="132">
        <v>0</v>
      </c>
      <c r="R138" t="str">
        <f>VLOOKUP(C138,'EUROSTAT-Code'!$G$3:$H$532,2,0)</f>
        <v>H99_26_03</v>
      </c>
      <c r="S138" t="str">
        <f t="shared" si="5"/>
        <v>OK</v>
      </c>
    </row>
    <row r="139" spans="1:19" x14ac:dyDescent="0.35">
      <c r="A139" t="str">
        <f>IF(OR(ISBLANK(VLOOKUP(B139,'EUROSTAT-Code'!$A$3:$D$698,4,0)),ISNA(VLOOKUP(B139,'EUROSTAT-Code'!$A$3:$D$698,4,0))),"",VLOOKUP(B139,'EUROSTAT-Code'!$A$3:$D$698,4,0))</f>
        <v/>
      </c>
      <c r="B139" s="6" t="s">
        <v>217</v>
      </c>
      <c r="C139" s="6" t="s">
        <v>218</v>
      </c>
      <c r="D139" s="133">
        <v>30</v>
      </c>
      <c r="E139" s="138">
        <v>0</v>
      </c>
      <c r="F139" s="138"/>
      <c r="G139" s="134">
        <v>0</v>
      </c>
      <c r="H139" s="134">
        <v>0</v>
      </c>
      <c r="I139" s="134">
        <v>0</v>
      </c>
      <c r="J139" s="134">
        <v>0</v>
      </c>
      <c r="K139" s="134">
        <v>0</v>
      </c>
      <c r="L139" s="134">
        <v>30</v>
      </c>
      <c r="M139" s="134">
        <v>0</v>
      </c>
      <c r="N139" s="134">
        <v>0</v>
      </c>
      <c r="O139" s="134"/>
      <c r="P139" s="134"/>
      <c r="Q139" s="134">
        <v>0</v>
      </c>
      <c r="R139" t="str">
        <f>VLOOKUP(C139,'EUROSTAT-Code'!$G$3:$H$532,2,0)</f>
        <v>H99_99_03</v>
      </c>
      <c r="S139" t="str">
        <f t="shared" si="5"/>
        <v>OK</v>
      </c>
    </row>
    <row r="140" spans="1:19" x14ac:dyDescent="0.35">
      <c r="A140" t="str">
        <f>IF(OR(ISBLANK(VLOOKUP(B140,'EUROSTAT-Code'!$A$3:$D$698,4,0)),ISNA(VLOOKUP(B140,'EUROSTAT-Code'!$A$3:$D$698,4,0))),"",VLOOKUP(B140,'EUROSTAT-Code'!$A$3:$D$698,4,0))</f>
        <v/>
      </c>
      <c r="B140" s="8" t="s">
        <v>219</v>
      </c>
      <c r="C140" s="8" t="s">
        <v>1531</v>
      </c>
      <c r="D140" s="135">
        <v>26405</v>
      </c>
      <c r="E140" s="139"/>
      <c r="F140" s="139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>
        <v>0</v>
      </c>
      <c r="R140" t="e">
        <f>VLOOKUP(C140,'EUROSTAT-Code'!$G$3:$H$532,2,0)</f>
        <v>#N/A</v>
      </c>
      <c r="S140" t="e">
        <f t="shared" si="5"/>
        <v>#N/A</v>
      </c>
    </row>
    <row r="141" spans="1:19" x14ac:dyDescent="0.35">
      <c r="A141" t="str">
        <f>IF(OR(ISBLANK(VLOOKUP(B141,'EUROSTAT-Code'!$A$3:$D$698,4,0)),ISNA(VLOOKUP(B141,'EUROSTAT-Code'!$A$3:$D$698,4,0))),"",VLOOKUP(B141,'EUROSTAT-Code'!$A$3:$D$698,4,0))</f>
        <v>x</v>
      </c>
      <c r="B141" s="4" t="s">
        <v>221</v>
      </c>
      <c r="C141" s="4" t="s">
        <v>1532</v>
      </c>
      <c r="D141" s="131">
        <v>20</v>
      </c>
      <c r="E141" s="137">
        <v>0</v>
      </c>
      <c r="F141" s="137"/>
      <c r="G141" s="132">
        <v>0</v>
      </c>
      <c r="H141" s="132">
        <v>0</v>
      </c>
      <c r="I141" s="132">
        <v>0</v>
      </c>
      <c r="J141" s="132">
        <v>0</v>
      </c>
      <c r="K141" s="132" t="s">
        <v>1967</v>
      </c>
      <c r="L141" s="132">
        <v>15</v>
      </c>
      <c r="M141" s="132">
        <v>0</v>
      </c>
      <c r="N141" s="132">
        <v>0</v>
      </c>
      <c r="O141" s="132"/>
      <c r="P141" s="132"/>
      <c r="Q141" s="132">
        <v>0</v>
      </c>
      <c r="R141" t="str">
        <f>VLOOKUP(C141,'EUROSTAT-Code'!$G$3:$H$532,2,0)</f>
        <v>I01_01_02</v>
      </c>
      <c r="S141" t="str">
        <f t="shared" si="5"/>
        <v>OK</v>
      </c>
    </row>
    <row r="142" spans="1:19" x14ac:dyDescent="0.35">
      <c r="A142" t="s">
        <v>1949</v>
      </c>
      <c r="B142" s="6" t="s">
        <v>222</v>
      </c>
      <c r="C142" s="6" t="s">
        <v>223</v>
      </c>
      <c r="D142" s="133">
        <v>0</v>
      </c>
      <c r="E142" s="138">
        <v>0</v>
      </c>
      <c r="F142" s="138"/>
      <c r="G142" s="134">
        <v>0</v>
      </c>
      <c r="H142" s="134">
        <v>0</v>
      </c>
      <c r="I142" s="134">
        <v>0</v>
      </c>
      <c r="J142" s="134">
        <v>0</v>
      </c>
      <c r="K142" s="134">
        <v>0</v>
      </c>
      <c r="L142" s="134">
        <v>0</v>
      </c>
      <c r="M142" s="134">
        <v>0</v>
      </c>
      <c r="N142" s="134">
        <v>0</v>
      </c>
      <c r="O142" s="134"/>
      <c r="P142" s="134"/>
      <c r="Q142" s="134">
        <v>0</v>
      </c>
      <c r="R142" t="str">
        <f>VLOOKUP(C142,'EUROSTAT-Code'!$G$3:$H$532,2,0)</f>
        <v>I01_01_06</v>
      </c>
      <c r="S142" t="str">
        <f t="shared" si="5"/>
        <v>OK</v>
      </c>
    </row>
    <row r="143" spans="1:19" x14ac:dyDescent="0.35">
      <c r="A143" t="str">
        <f>IF(OR(ISBLANK(VLOOKUP(B143,'EUROSTAT-Code'!$A$3:$D$698,4,0)),ISNA(VLOOKUP(B143,'EUROSTAT-Code'!$A$3:$D$698,4,0))),"",VLOOKUP(B143,'EUROSTAT-Code'!$A$3:$D$698,4,0))</f>
        <v/>
      </c>
      <c r="B143" s="4" t="s">
        <v>224</v>
      </c>
      <c r="C143" s="4" t="s">
        <v>225</v>
      </c>
      <c r="D143" s="131">
        <v>15</v>
      </c>
      <c r="E143" s="137">
        <v>5</v>
      </c>
      <c r="F143" s="137"/>
      <c r="G143" s="132" t="s">
        <v>1967</v>
      </c>
      <c r="H143" s="132">
        <v>0</v>
      </c>
      <c r="I143" s="132" t="s">
        <v>1967</v>
      </c>
      <c r="J143" s="132" t="s">
        <v>1967</v>
      </c>
      <c r="K143" s="132">
        <v>0</v>
      </c>
      <c r="L143" s="132">
        <v>5</v>
      </c>
      <c r="M143" s="132" t="s">
        <v>1967</v>
      </c>
      <c r="N143" s="132">
        <v>0</v>
      </c>
      <c r="O143" s="132"/>
      <c r="P143" s="132"/>
      <c r="Q143" s="132" t="s">
        <v>1967</v>
      </c>
      <c r="R143" t="str">
        <f>VLOOKUP(C143,'EUROSTAT-Code'!$G$3:$H$532,2,0)</f>
        <v>I01_01_07</v>
      </c>
      <c r="S143" t="str">
        <f t="shared" si="5"/>
        <v>OK</v>
      </c>
    </row>
    <row r="144" spans="1:19" x14ac:dyDescent="0.35">
      <c r="A144" t="str">
        <f>IF(OR(ISBLANK(VLOOKUP(B144,'EUROSTAT-Code'!$A$3:$D$698,4,0)),ISNA(VLOOKUP(B144,'EUROSTAT-Code'!$A$3:$D$698,4,0))),"",VLOOKUP(B144,'EUROSTAT-Code'!$A$3:$D$698,4,0))</f>
        <v>x</v>
      </c>
      <c r="B144" s="6" t="s">
        <v>226</v>
      </c>
      <c r="C144" s="6" t="s">
        <v>227</v>
      </c>
      <c r="D144" s="133">
        <v>10</v>
      </c>
      <c r="E144" s="138">
        <v>0</v>
      </c>
      <c r="F144" s="138"/>
      <c r="G144" s="134">
        <v>0</v>
      </c>
      <c r="H144" s="134">
        <v>0</v>
      </c>
      <c r="I144" s="134">
        <v>0</v>
      </c>
      <c r="J144" s="134">
        <v>0</v>
      </c>
      <c r="K144" s="134">
        <v>0</v>
      </c>
      <c r="L144" s="134">
        <v>0</v>
      </c>
      <c r="M144" s="134">
        <v>10</v>
      </c>
      <c r="N144" s="134">
        <v>0</v>
      </c>
      <c r="O144" s="134"/>
      <c r="P144" s="134"/>
      <c r="Q144" s="134">
        <v>0</v>
      </c>
      <c r="R144" t="str">
        <f>VLOOKUP(C144,'EUROSTAT-Code'!$G$3:$H$532,2,0)</f>
        <v>I01_01_08</v>
      </c>
      <c r="S144" t="str">
        <f t="shared" si="5"/>
        <v>OK</v>
      </c>
    </row>
    <row r="145" spans="1:19" x14ac:dyDescent="0.35">
      <c r="A145" t="str">
        <f>IF(OR(ISBLANK(VLOOKUP(B145,'EUROSTAT-Code'!$A$3:$D$698,4,0)),ISNA(VLOOKUP(B145,'EUROSTAT-Code'!$A$3:$D$698,4,0))),"",VLOOKUP(B145,'EUROSTAT-Code'!$A$3:$D$698,4,0))</f>
        <v>x</v>
      </c>
      <c r="B145" s="4" t="s">
        <v>228</v>
      </c>
      <c r="C145" s="4" t="s">
        <v>326</v>
      </c>
      <c r="D145" s="131">
        <v>50</v>
      </c>
      <c r="E145" s="137">
        <v>10</v>
      </c>
      <c r="F145" s="137"/>
      <c r="G145" s="132" t="s">
        <v>1967</v>
      </c>
      <c r="H145" s="132" t="s">
        <v>1967</v>
      </c>
      <c r="I145" s="132" t="s">
        <v>1967</v>
      </c>
      <c r="J145" s="132" t="s">
        <v>1967</v>
      </c>
      <c r="K145" s="132" t="s">
        <v>1967</v>
      </c>
      <c r="L145" s="132">
        <v>15</v>
      </c>
      <c r="M145" s="132">
        <v>20</v>
      </c>
      <c r="N145" s="132" t="s">
        <v>1967</v>
      </c>
      <c r="O145" s="132"/>
      <c r="P145" s="132"/>
      <c r="Q145" s="132" t="s">
        <v>1967</v>
      </c>
      <c r="R145" t="str">
        <f>VLOOKUP(C145,'EUROSTAT-Code'!$G$3:$H$532,2,0)</f>
        <v>I01_01_11</v>
      </c>
      <c r="S145" t="str">
        <f t="shared" si="5"/>
        <v>OK</v>
      </c>
    </row>
    <row r="146" spans="1:19" x14ac:dyDescent="0.35">
      <c r="A146" t="str">
        <f>IF(OR(ISBLANK(VLOOKUP(B146,'EUROSTAT-Code'!$A$3:$D$698,4,0)),ISNA(VLOOKUP(B146,'EUROSTAT-Code'!$A$3:$D$698,4,0))),"",VLOOKUP(B146,'EUROSTAT-Code'!$A$3:$D$698,4,0))</f>
        <v/>
      </c>
      <c r="B146" s="6" t="s">
        <v>230</v>
      </c>
      <c r="C146" s="6" t="s">
        <v>231</v>
      </c>
      <c r="D146" s="133">
        <v>220</v>
      </c>
      <c r="E146" s="138">
        <v>55</v>
      </c>
      <c r="F146" s="138"/>
      <c r="G146" s="134" t="s">
        <v>1967</v>
      </c>
      <c r="H146" s="134">
        <v>5</v>
      </c>
      <c r="I146" s="134">
        <v>0</v>
      </c>
      <c r="J146" s="134">
        <v>0</v>
      </c>
      <c r="K146" s="134">
        <v>10</v>
      </c>
      <c r="L146" s="134">
        <v>145</v>
      </c>
      <c r="M146" s="134">
        <v>0</v>
      </c>
      <c r="N146" s="134" t="s">
        <v>1967</v>
      </c>
      <c r="O146" s="134"/>
      <c r="P146" s="134"/>
      <c r="Q146" s="134">
        <v>0</v>
      </c>
      <c r="S146" t="str">
        <f t="shared" si="5"/>
        <v>FALSE</v>
      </c>
    </row>
    <row r="147" spans="1:19" x14ac:dyDescent="0.35">
      <c r="A147" t="str">
        <f>IF(OR(ISBLANK(VLOOKUP(B147,'EUROSTAT-Code'!$A$3:$D$698,4,0)),ISNA(VLOOKUP(B147,'EUROSTAT-Code'!$A$3:$D$698,4,0))),"",VLOOKUP(B147,'EUROSTAT-Code'!$A$3:$D$698,4,0))</f>
        <v>x</v>
      </c>
      <c r="B147" s="4" t="s">
        <v>232</v>
      </c>
      <c r="C147" s="4" t="s">
        <v>233</v>
      </c>
      <c r="D147" s="131">
        <v>155</v>
      </c>
      <c r="E147" s="137" t="s">
        <v>1967</v>
      </c>
      <c r="F147" s="137"/>
      <c r="G147" s="132">
        <v>0</v>
      </c>
      <c r="H147" s="132">
        <v>0</v>
      </c>
      <c r="I147" s="132">
        <v>0</v>
      </c>
      <c r="J147" s="132">
        <v>0</v>
      </c>
      <c r="K147" s="132">
        <v>0</v>
      </c>
      <c r="L147" s="132">
        <v>0</v>
      </c>
      <c r="M147" s="132">
        <v>150</v>
      </c>
      <c r="N147" s="132">
        <v>0</v>
      </c>
      <c r="O147" s="132"/>
      <c r="P147" s="132"/>
      <c r="Q147" s="132">
        <v>0</v>
      </c>
      <c r="R147" t="str">
        <f>VLOOKUP(C147,'EUROSTAT-Code'!$G$3:$H$532,2,0)</f>
        <v>I03_02_04</v>
      </c>
      <c r="S147" t="str">
        <f t="shared" si="5"/>
        <v>OK</v>
      </c>
    </row>
    <row r="148" spans="1:19" x14ac:dyDescent="0.35">
      <c r="A148" t="str">
        <f>IF(OR(ISBLANK(VLOOKUP(B148,'EUROSTAT-Code'!$A$3:$D$698,4,0)),ISNA(VLOOKUP(B148,'EUROSTAT-Code'!$A$3:$D$698,4,0))),"",VLOOKUP(B148,'EUROSTAT-Code'!$A$3:$D$698,4,0))</f>
        <v>x</v>
      </c>
      <c r="B148" s="6" t="s">
        <v>234</v>
      </c>
      <c r="C148" s="6" t="s">
        <v>235</v>
      </c>
      <c r="D148" s="133">
        <v>15</v>
      </c>
      <c r="E148" s="138">
        <v>0</v>
      </c>
      <c r="F148" s="138"/>
      <c r="G148" s="134">
        <v>0</v>
      </c>
      <c r="H148" s="134">
        <v>0</v>
      </c>
      <c r="I148" s="134">
        <v>0</v>
      </c>
      <c r="J148" s="134">
        <v>0</v>
      </c>
      <c r="K148" s="134">
        <v>0</v>
      </c>
      <c r="L148" s="134">
        <v>0</v>
      </c>
      <c r="M148" s="134">
        <v>15</v>
      </c>
      <c r="N148" s="134">
        <v>0</v>
      </c>
      <c r="O148" s="134"/>
      <c r="P148" s="134"/>
      <c r="Q148" s="134">
        <v>0</v>
      </c>
      <c r="R148" t="str">
        <f>VLOOKUP(C148,'EUROSTAT-Code'!$G$3:$H$532,2,0)</f>
        <v>I04_01_03</v>
      </c>
      <c r="S148" t="str">
        <f t="shared" si="5"/>
        <v>OK</v>
      </c>
    </row>
    <row r="149" spans="1:19" x14ac:dyDescent="0.35">
      <c r="A149" t="str">
        <f>IF(OR(ISBLANK(VLOOKUP(B149,'EUROSTAT-Code'!$A$3:$D$698,4,0)),ISNA(VLOOKUP(B149,'EUROSTAT-Code'!$A$3:$D$698,4,0))),"",VLOOKUP(B149,'EUROSTAT-Code'!$A$3:$D$698,4,0))</f>
        <v/>
      </c>
      <c r="B149" s="4" t="s">
        <v>300</v>
      </c>
      <c r="C149" s="4" t="s">
        <v>2078</v>
      </c>
      <c r="D149" s="131">
        <v>35</v>
      </c>
      <c r="E149" s="137">
        <v>0</v>
      </c>
      <c r="F149" s="137"/>
      <c r="G149" s="132">
        <v>0</v>
      </c>
      <c r="H149" s="132">
        <v>0</v>
      </c>
      <c r="I149" s="132">
        <v>0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  <c r="O149" s="132"/>
      <c r="P149" s="132"/>
      <c r="Q149" s="132">
        <v>35</v>
      </c>
      <c r="S149" t="str">
        <f t="shared" si="5"/>
        <v>FALSE</v>
      </c>
    </row>
    <row r="150" spans="1:19" x14ac:dyDescent="0.35">
      <c r="A150" t="str">
        <f>IF(OR(ISBLANK(VLOOKUP(B150,'EUROSTAT-Code'!$A$3:$D$698,4,0)),ISNA(VLOOKUP(B150,'EUROSTAT-Code'!$A$3:$D$698,4,0))),"",VLOOKUP(B150,'EUROSTAT-Code'!$A$3:$D$698,4,0))</f>
        <v/>
      </c>
      <c r="B150" s="6" t="s">
        <v>236</v>
      </c>
      <c r="C150" s="6" t="s">
        <v>237</v>
      </c>
      <c r="D150" s="133">
        <v>5</v>
      </c>
      <c r="E150" s="138">
        <v>0</v>
      </c>
      <c r="F150" s="138"/>
      <c r="G150" s="134">
        <v>0</v>
      </c>
      <c r="H150" s="134">
        <v>0</v>
      </c>
      <c r="I150" s="134">
        <v>0</v>
      </c>
      <c r="J150" s="134">
        <v>0</v>
      </c>
      <c r="K150" s="134">
        <v>0</v>
      </c>
      <c r="L150" s="134">
        <v>0</v>
      </c>
      <c r="M150" s="134">
        <v>0</v>
      </c>
      <c r="N150" s="134">
        <v>0</v>
      </c>
      <c r="O150" s="134"/>
      <c r="P150" s="134"/>
      <c r="Q150" s="134">
        <v>5</v>
      </c>
      <c r="R150" t="str">
        <f>VLOOKUP(C150,'EUROSTAT-Code'!$G$3:$H$532,2,0)</f>
        <v>I99_01_03</v>
      </c>
      <c r="S150" t="str">
        <f t="shared" si="5"/>
        <v>OK</v>
      </c>
    </row>
    <row r="151" spans="1:19" x14ac:dyDescent="0.35">
      <c r="A151" t="str">
        <f>IF(OR(ISBLANK(VLOOKUP(B151,'EUROSTAT-Code'!$A$3:$D$698,4,0)),ISNA(VLOOKUP(B151,'EUROSTAT-Code'!$A$3:$D$698,4,0))),"",VLOOKUP(B151,'EUROSTAT-Code'!$A$3:$D$698,4,0))</f>
        <v>x</v>
      </c>
      <c r="B151" s="4" t="s">
        <v>302</v>
      </c>
      <c r="C151" s="4" t="s">
        <v>303</v>
      </c>
      <c r="D151" s="131">
        <v>20</v>
      </c>
      <c r="E151" s="137">
        <v>0</v>
      </c>
      <c r="F151" s="137"/>
      <c r="G151" s="132">
        <v>0</v>
      </c>
      <c r="H151" s="132">
        <v>0</v>
      </c>
      <c r="I151" s="132">
        <v>0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  <c r="O151" s="132"/>
      <c r="P151" s="132"/>
      <c r="Q151" s="132">
        <v>20</v>
      </c>
      <c r="R151" t="str">
        <f>VLOOKUP(C151,'EUROSTAT-Code'!$G$3:$H$532,2,0)</f>
        <v>I99_05_01</v>
      </c>
      <c r="S151" t="str">
        <f t="shared" si="5"/>
        <v>OK</v>
      </c>
    </row>
    <row r="152" spans="1:19" x14ac:dyDescent="0.35">
      <c r="A152" t="str">
        <f>IF(OR(ISBLANK(VLOOKUP(B152,'EUROSTAT-Code'!$A$3:$D$698,4,0)),ISNA(VLOOKUP(B152,'EUROSTAT-Code'!$A$3:$D$698,4,0))),"",VLOOKUP(B152,'EUROSTAT-Code'!$A$3:$D$698,4,0))</f>
        <v/>
      </c>
      <c r="B152" s="6" t="s">
        <v>240</v>
      </c>
      <c r="C152" s="6" t="s">
        <v>241</v>
      </c>
      <c r="D152" s="133">
        <v>25</v>
      </c>
      <c r="E152" s="138">
        <v>0</v>
      </c>
      <c r="F152" s="138"/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/>
      <c r="P152" s="134"/>
      <c r="Q152" s="134">
        <v>25</v>
      </c>
      <c r="R152" t="str">
        <f>VLOOKUP(C152,'EUROSTAT-Code'!$G$3:$H$532,2,0)</f>
        <v>I99_10_01</v>
      </c>
      <c r="S152" t="str">
        <f t="shared" si="5"/>
        <v>OK</v>
      </c>
    </row>
    <row r="153" spans="1:19" x14ac:dyDescent="0.35">
      <c r="A153" t="str">
        <f>IF(OR(ISBLANK(VLOOKUP(B153,'EUROSTAT-Code'!$A$3:$D$698,4,0)),ISNA(VLOOKUP(B153,'EUROSTAT-Code'!$A$3:$D$698,4,0))),"",VLOOKUP(B153,'EUROSTAT-Code'!$A$3:$D$698,4,0))</f>
        <v>x</v>
      </c>
      <c r="B153" s="4" t="s">
        <v>328</v>
      </c>
      <c r="C153" s="4" t="s">
        <v>329</v>
      </c>
      <c r="D153" s="131">
        <v>0</v>
      </c>
      <c r="E153" s="137">
        <v>0</v>
      </c>
      <c r="F153" s="137"/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  <c r="O153" s="132"/>
      <c r="P153" s="132"/>
      <c r="Q153" s="132">
        <v>0</v>
      </c>
      <c r="R153" t="str">
        <f>VLOOKUP(C153,'EUROSTAT-Code'!$G$3:$H$532,2,0)</f>
        <v>I99_12_02</v>
      </c>
      <c r="S153" t="str">
        <f t="shared" si="5"/>
        <v>OK</v>
      </c>
    </row>
    <row r="154" spans="1:19" x14ac:dyDescent="0.35">
      <c r="A154" t="str">
        <f>IF(OR(ISBLANK(VLOOKUP(B154,'EUROSTAT-Code'!$A$3:$D$698,4,0)),ISNA(VLOOKUP(B154,'EUROSTAT-Code'!$A$3:$D$698,4,0))),"",VLOOKUP(B154,'EUROSTAT-Code'!$A$3:$D$698,4,0))</f>
        <v>x</v>
      </c>
      <c r="B154" s="6" t="s">
        <v>242</v>
      </c>
      <c r="C154" s="6" t="s">
        <v>243</v>
      </c>
      <c r="D154" s="133">
        <v>0</v>
      </c>
      <c r="E154" s="138">
        <v>0</v>
      </c>
      <c r="F154" s="138"/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/>
      <c r="P154" s="134"/>
      <c r="Q154" s="134">
        <v>0</v>
      </c>
      <c r="R154" t="str">
        <f>VLOOKUP(C154,'EUROSTAT-Code'!$G$3:$H$532,2,0)</f>
        <v>I99_12_03</v>
      </c>
      <c r="S154" t="str">
        <f t="shared" si="5"/>
        <v>OK</v>
      </c>
    </row>
    <row r="155" spans="1:19" x14ac:dyDescent="0.35">
      <c r="A155" t="str">
        <f>IF(OR(ISBLANK(VLOOKUP(B155,'EUROSTAT-Code'!$A$3:$D$698,4,0)),ISNA(VLOOKUP(B155,'EUROSTAT-Code'!$A$3:$D$698,4,0))),"",VLOOKUP(B155,'EUROSTAT-Code'!$A$3:$D$698,4,0))</f>
        <v/>
      </c>
      <c r="B155" s="4" t="s">
        <v>244</v>
      </c>
      <c r="C155" s="4" t="s">
        <v>245</v>
      </c>
      <c r="D155" s="131">
        <v>270</v>
      </c>
      <c r="E155" s="137">
        <v>0</v>
      </c>
      <c r="F155" s="137"/>
      <c r="G155" s="132">
        <v>0</v>
      </c>
      <c r="H155" s="132" t="s">
        <v>1967</v>
      </c>
      <c r="I155" s="132">
        <v>0</v>
      </c>
      <c r="J155" s="132">
        <v>0</v>
      </c>
      <c r="K155" s="132">
        <v>0</v>
      </c>
      <c r="L155" s="132">
        <v>165</v>
      </c>
      <c r="M155" s="132">
        <v>100</v>
      </c>
      <c r="N155" s="132">
        <v>0</v>
      </c>
      <c r="O155" s="132"/>
      <c r="P155" s="132"/>
      <c r="Q155" s="132">
        <v>0</v>
      </c>
      <c r="S155" t="str">
        <f t="shared" si="5"/>
        <v>FALSE</v>
      </c>
    </row>
    <row r="156" spans="1:19" x14ac:dyDescent="0.35">
      <c r="A156" t="str">
        <f>IF(OR(ISBLANK(VLOOKUP(B156,'EUROSTAT-Code'!$A$3:$D$698,4,0)),ISNA(VLOOKUP(B156,'EUROSTAT-Code'!$A$3:$D$698,4,0))),"",VLOOKUP(B156,'EUROSTAT-Code'!$A$3:$D$698,4,0))</f>
        <v>x</v>
      </c>
      <c r="B156" s="6" t="s">
        <v>248</v>
      </c>
      <c r="C156" s="6" t="s">
        <v>249</v>
      </c>
      <c r="D156" s="133">
        <v>180</v>
      </c>
      <c r="E156" s="138" t="s">
        <v>1967</v>
      </c>
      <c r="F156" s="138"/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120</v>
      </c>
      <c r="M156" s="134">
        <v>60</v>
      </c>
      <c r="N156" s="134">
        <v>0</v>
      </c>
      <c r="O156" s="134"/>
      <c r="P156" s="134"/>
      <c r="Q156" s="134">
        <v>0</v>
      </c>
      <c r="R156" t="str">
        <f>VLOOKUP(C156,'EUROSTAT-Code'!$G$3:$H$532,2,0)</f>
        <v>I99_14_03</v>
      </c>
      <c r="S156" t="str">
        <f t="shared" si="5"/>
        <v>OK</v>
      </c>
    </row>
    <row r="157" spans="1:19" x14ac:dyDescent="0.35">
      <c r="B157" s="4" t="s">
        <v>804</v>
      </c>
      <c r="C157" s="4" t="s">
        <v>1357</v>
      </c>
      <c r="D157" s="131">
        <v>125</v>
      </c>
      <c r="E157" s="137">
        <v>0</v>
      </c>
      <c r="F157" s="137"/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/>
      <c r="P157" s="132"/>
      <c r="Q157" s="132">
        <v>125</v>
      </c>
    </row>
    <row r="158" spans="1:19" x14ac:dyDescent="0.35">
      <c r="A158" t="str">
        <f>IF(OR(ISBLANK(VLOOKUP(B158,'EUROSTAT-Code'!$A$3:$D$698,4,0)),ISNA(VLOOKUP(B158,'EUROSTAT-Code'!$A$3:$D$698,4,0))),"",VLOOKUP(B158,'EUROSTAT-Code'!$A$3:$D$698,4,0))</f>
        <v/>
      </c>
      <c r="B158" s="6" t="s">
        <v>250</v>
      </c>
      <c r="C158" s="6" t="s">
        <v>2065</v>
      </c>
      <c r="D158" s="133">
        <v>190</v>
      </c>
      <c r="E158" s="138">
        <v>0</v>
      </c>
      <c r="F158" s="138"/>
      <c r="G158" s="134">
        <v>0</v>
      </c>
      <c r="H158" s="134">
        <v>0</v>
      </c>
      <c r="I158" s="134">
        <v>0</v>
      </c>
      <c r="J158" s="134">
        <v>0</v>
      </c>
      <c r="K158" s="134">
        <v>0</v>
      </c>
      <c r="L158" s="134">
        <v>190</v>
      </c>
      <c r="M158" s="134">
        <v>0</v>
      </c>
      <c r="N158" s="134">
        <v>0</v>
      </c>
      <c r="O158" s="134"/>
      <c r="P158" s="134"/>
      <c r="Q158" s="134">
        <v>0</v>
      </c>
      <c r="R158" t="e">
        <f>VLOOKUP(C158,'EUROSTAT-Code'!$G$3:$H$532,2,0)</f>
        <v>#N/A</v>
      </c>
    </row>
    <row r="159" spans="1:19" x14ac:dyDescent="0.35">
      <c r="A159" t="str">
        <f>IF(OR(ISBLANK(VLOOKUP(B159,'EUROSTAT-Code'!$A$3:$D$698,4,0)),ISNA(VLOOKUP(B159,'EUROSTAT-Code'!$A$3:$D$698,4,0))),"",VLOOKUP(B159,'EUROSTAT-Code'!$A$3:$D$698,4,0))</f>
        <v/>
      </c>
      <c r="B159" s="4" t="s">
        <v>251</v>
      </c>
      <c r="C159" s="4" t="s">
        <v>2066</v>
      </c>
      <c r="D159" s="131">
        <v>25</v>
      </c>
      <c r="E159" s="137">
        <v>0</v>
      </c>
      <c r="F159" s="137"/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25</v>
      </c>
      <c r="M159" s="132">
        <v>0</v>
      </c>
      <c r="N159" s="132">
        <v>0</v>
      </c>
      <c r="O159" s="132"/>
      <c r="P159" s="132"/>
      <c r="Q159" s="132">
        <v>0</v>
      </c>
      <c r="R159" t="e">
        <f>VLOOKUP(C159,'EUROSTAT-Code'!$G$3:$H$532,2,0)</f>
        <v>#N/A</v>
      </c>
    </row>
    <row r="160" spans="1:19" x14ac:dyDescent="0.35">
      <c r="B160" s="6" t="s">
        <v>252</v>
      </c>
      <c r="C160" s="6" t="s">
        <v>2067</v>
      </c>
      <c r="D160" s="133">
        <v>25145</v>
      </c>
      <c r="E160" s="138">
        <v>0</v>
      </c>
      <c r="F160" s="138"/>
      <c r="G160" s="134" t="s">
        <v>1967</v>
      </c>
      <c r="H160" s="134">
        <v>0</v>
      </c>
      <c r="I160" s="134" t="s">
        <v>1967</v>
      </c>
      <c r="J160" s="134">
        <v>0</v>
      </c>
      <c r="K160" s="134" t="s">
        <v>1967</v>
      </c>
      <c r="L160" s="134">
        <v>0</v>
      </c>
      <c r="M160" s="134">
        <v>24940</v>
      </c>
      <c r="N160" s="134" t="s">
        <v>1967</v>
      </c>
      <c r="O160" s="134"/>
      <c r="P160" s="134"/>
      <c r="Q160" s="134" t="s">
        <v>1967</v>
      </c>
      <c r="R160" t="e">
        <f>VLOOKUP(C160,'EUROSTAT-Code'!$G$3:$H$532,2,0)</f>
        <v>#N/A</v>
      </c>
    </row>
    <row r="161" spans="2:18" x14ac:dyDescent="0.35">
      <c r="B161" s="63" t="s">
        <v>253</v>
      </c>
      <c r="C161" s="63" t="s">
        <v>1533</v>
      </c>
      <c r="D161" s="151">
        <v>390</v>
      </c>
      <c r="E161" s="151"/>
      <c r="F161" s="152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>
        <v>0</v>
      </c>
      <c r="R161" t="e">
        <f>VLOOKUP(C161,'EUROSTAT-Code'!$G$3:$H$532,2,0)</f>
        <v>#N/A</v>
      </c>
    </row>
    <row r="162" spans="2:18" x14ac:dyDescent="0.35">
      <c r="B162" s="4" t="s">
        <v>366</v>
      </c>
      <c r="C162" s="4" t="s">
        <v>1559</v>
      </c>
      <c r="D162" s="131">
        <v>0</v>
      </c>
      <c r="E162" s="137">
        <v>0</v>
      </c>
      <c r="F162" s="137"/>
      <c r="G162" s="132">
        <v>0</v>
      </c>
      <c r="H162" s="132">
        <v>0</v>
      </c>
      <c r="I162" s="132">
        <v>0</v>
      </c>
      <c r="J162" s="132">
        <v>0</v>
      </c>
      <c r="K162" s="132">
        <v>0</v>
      </c>
      <c r="L162" s="132">
        <v>0</v>
      </c>
      <c r="M162" s="132">
        <v>0</v>
      </c>
      <c r="N162" s="132">
        <v>0</v>
      </c>
      <c r="O162" s="132"/>
      <c r="P162" s="132"/>
      <c r="Q162" s="132">
        <v>0</v>
      </c>
      <c r="R162" t="str">
        <f>VLOOKUP(C162,'EUROSTAT-Code'!$G$3:$H$532,2,0)</f>
        <v>M01_01_01</v>
      </c>
    </row>
    <row r="163" spans="2:18" x14ac:dyDescent="0.35">
      <c r="B163" s="6" t="s">
        <v>255</v>
      </c>
      <c r="C163" s="6" t="s">
        <v>256</v>
      </c>
      <c r="D163" s="133">
        <v>610</v>
      </c>
      <c r="E163" s="138">
        <v>145</v>
      </c>
      <c r="F163" s="138"/>
      <c r="G163" s="134" t="s">
        <v>1967</v>
      </c>
      <c r="H163" s="134">
        <v>20</v>
      </c>
      <c r="I163" s="134">
        <v>0</v>
      </c>
      <c r="J163" s="134">
        <v>0</v>
      </c>
      <c r="K163" s="134">
        <v>40</v>
      </c>
      <c r="L163" s="134">
        <v>360</v>
      </c>
      <c r="M163" s="134" t="s">
        <v>1967</v>
      </c>
      <c r="N163" s="134" t="s">
        <v>1967</v>
      </c>
      <c r="O163" s="134"/>
      <c r="P163" s="134"/>
      <c r="Q163" s="134" t="s">
        <v>1967</v>
      </c>
      <c r="R163" t="str">
        <f>VLOOKUP(C163,'EUROSTAT-Code'!$G$3:$H$532,2,0)</f>
        <v>M01_01_03</v>
      </c>
    </row>
    <row r="164" spans="2:18" x14ac:dyDescent="0.35">
      <c r="B164" s="63" t="s">
        <v>257</v>
      </c>
      <c r="C164" s="63" t="s">
        <v>1534</v>
      </c>
      <c r="D164" s="151">
        <v>6355</v>
      </c>
      <c r="E164" s="151"/>
      <c r="F164" s="152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>
        <v>0</v>
      </c>
      <c r="R164" t="e">
        <f>VLOOKUP(C164,'EUROSTAT-Code'!$G$3:$H$532,2,0)</f>
        <v>#N/A</v>
      </c>
    </row>
    <row r="165" spans="2:18" x14ac:dyDescent="0.35">
      <c r="B165" s="4" t="s">
        <v>877</v>
      </c>
      <c r="C165" s="4" t="s">
        <v>260</v>
      </c>
      <c r="D165" s="131">
        <v>4665</v>
      </c>
      <c r="E165" s="137">
        <v>2420</v>
      </c>
      <c r="F165" s="137"/>
      <c r="G165" s="132">
        <v>150</v>
      </c>
      <c r="H165" s="132">
        <v>515</v>
      </c>
      <c r="I165" s="132" t="s">
        <v>1967</v>
      </c>
      <c r="J165" s="132">
        <v>305</v>
      </c>
      <c r="K165" s="132">
        <v>770</v>
      </c>
      <c r="L165" s="132" t="s">
        <v>1967</v>
      </c>
      <c r="M165" s="132">
        <v>0</v>
      </c>
      <c r="N165" s="132">
        <v>0</v>
      </c>
      <c r="O165" s="132"/>
      <c r="P165" s="132"/>
      <c r="Q165" s="132">
        <v>0</v>
      </c>
      <c r="R165" t="str">
        <f>VLOOKUP(C165,'EUROSTAT-Code'!$G$3:$H$532,2,0)</f>
        <v>PGR01_01_02</v>
      </c>
    </row>
    <row r="166" spans="2:18" x14ac:dyDescent="0.35">
      <c r="B166" s="6" t="s">
        <v>879</v>
      </c>
      <c r="C166" s="6" t="s">
        <v>262</v>
      </c>
      <c r="D166" s="133">
        <v>490</v>
      </c>
      <c r="E166" s="138">
        <v>60</v>
      </c>
      <c r="F166" s="138"/>
      <c r="G166" s="134" t="s">
        <v>1967</v>
      </c>
      <c r="H166" s="134">
        <v>330</v>
      </c>
      <c r="I166" s="134">
        <v>60</v>
      </c>
      <c r="J166" s="134">
        <v>0</v>
      </c>
      <c r="K166" s="134">
        <v>30</v>
      </c>
      <c r="L166" s="134" t="s">
        <v>1967</v>
      </c>
      <c r="M166" s="134">
        <v>0</v>
      </c>
      <c r="N166" s="134">
        <v>0</v>
      </c>
      <c r="O166" s="134"/>
      <c r="P166" s="134"/>
      <c r="Q166" s="134">
        <v>0</v>
      </c>
      <c r="R166" t="str">
        <f>VLOOKUP(C166,'EUROSTAT-Code'!$G$3:$H$532,2,0)</f>
        <v>PGR01_01_05</v>
      </c>
    </row>
    <row r="167" spans="2:18" x14ac:dyDescent="0.35">
      <c r="B167" s="4" t="s">
        <v>882</v>
      </c>
      <c r="C167" s="4" t="s">
        <v>1535</v>
      </c>
      <c r="D167" s="131">
        <v>0</v>
      </c>
      <c r="E167" s="137">
        <v>0</v>
      </c>
      <c r="F167" s="137"/>
      <c r="G167" s="132">
        <v>0</v>
      </c>
      <c r="H167" s="132">
        <v>0</v>
      </c>
      <c r="I167" s="132">
        <v>0</v>
      </c>
      <c r="J167" s="132">
        <v>0</v>
      </c>
      <c r="K167" s="132">
        <v>0</v>
      </c>
      <c r="L167" s="132">
        <v>0</v>
      </c>
      <c r="M167" s="132">
        <v>0</v>
      </c>
      <c r="N167" s="132">
        <v>0</v>
      </c>
      <c r="O167" s="132"/>
      <c r="P167" s="132"/>
      <c r="Q167" s="132">
        <v>0</v>
      </c>
    </row>
    <row r="168" spans="2:18" x14ac:dyDescent="0.35">
      <c r="B168" s="6" t="s">
        <v>884</v>
      </c>
      <c r="C168" s="6" t="s">
        <v>463</v>
      </c>
      <c r="D168" s="133">
        <v>0</v>
      </c>
      <c r="E168" s="138">
        <v>0</v>
      </c>
      <c r="F168" s="138"/>
      <c r="G168" s="134">
        <v>0</v>
      </c>
      <c r="H168" s="134">
        <v>0</v>
      </c>
      <c r="I168" s="134">
        <v>0</v>
      </c>
      <c r="J168" s="134">
        <v>0</v>
      </c>
      <c r="K168" s="134">
        <v>0</v>
      </c>
      <c r="L168" s="134">
        <v>0</v>
      </c>
      <c r="M168" s="134">
        <v>0</v>
      </c>
      <c r="N168" s="134">
        <v>0</v>
      </c>
      <c r="O168" s="134"/>
      <c r="P168" s="134"/>
      <c r="Q168" s="134">
        <v>0</v>
      </c>
    </row>
    <row r="169" spans="2:18" x14ac:dyDescent="0.35">
      <c r="B169" s="4" t="s">
        <v>886</v>
      </c>
      <c r="C169" s="4" t="s">
        <v>265</v>
      </c>
      <c r="D169" s="131">
        <v>590</v>
      </c>
      <c r="E169" s="137">
        <v>100</v>
      </c>
      <c r="F169" s="137"/>
      <c r="G169" s="132">
        <v>25</v>
      </c>
      <c r="H169" s="132">
        <v>190</v>
      </c>
      <c r="I169" s="132" t="s">
        <v>1967</v>
      </c>
      <c r="J169" s="132" t="s">
        <v>1967</v>
      </c>
      <c r="K169" s="132">
        <v>15</v>
      </c>
      <c r="L169" s="132">
        <v>245</v>
      </c>
      <c r="M169" s="132">
        <v>0</v>
      </c>
      <c r="N169" s="132">
        <v>0</v>
      </c>
      <c r="O169" s="132"/>
      <c r="P169" s="132"/>
      <c r="Q169" s="132">
        <v>0</v>
      </c>
    </row>
    <row r="170" spans="2:18" x14ac:dyDescent="0.35">
      <c r="B170" s="6" t="s">
        <v>888</v>
      </c>
      <c r="C170" s="6" t="s">
        <v>1536</v>
      </c>
      <c r="D170" s="133">
        <v>45</v>
      </c>
      <c r="E170" s="138">
        <v>10</v>
      </c>
      <c r="F170" s="138"/>
      <c r="G170" s="134">
        <v>0</v>
      </c>
      <c r="H170" s="134">
        <v>30</v>
      </c>
      <c r="I170" s="134" t="s">
        <v>1967</v>
      </c>
      <c r="J170" s="134" t="s">
        <v>1967</v>
      </c>
      <c r="K170" s="134">
        <v>5</v>
      </c>
      <c r="L170" s="134">
        <v>0</v>
      </c>
      <c r="M170" s="134">
        <v>0</v>
      </c>
      <c r="N170" s="134">
        <v>0</v>
      </c>
      <c r="O170" s="134"/>
      <c r="P170" s="134"/>
      <c r="Q170" s="134">
        <v>0</v>
      </c>
    </row>
    <row r="171" spans="2:18" x14ac:dyDescent="0.35">
      <c r="B171" s="4" t="s">
        <v>892</v>
      </c>
      <c r="C171" s="4" t="s">
        <v>2068</v>
      </c>
      <c r="D171" s="131">
        <v>565</v>
      </c>
      <c r="E171" s="137">
        <v>310</v>
      </c>
      <c r="F171" s="137"/>
      <c r="G171" s="132">
        <v>35</v>
      </c>
      <c r="H171" s="132">
        <v>60</v>
      </c>
      <c r="I171" s="132" t="s">
        <v>1967</v>
      </c>
      <c r="J171" s="132" t="s">
        <v>1967</v>
      </c>
      <c r="K171" s="132">
        <v>105</v>
      </c>
      <c r="L171" s="132" t="s">
        <v>1967</v>
      </c>
      <c r="M171" s="132">
        <v>0</v>
      </c>
      <c r="N171" s="132">
        <v>0</v>
      </c>
      <c r="O171" s="132"/>
      <c r="P171" s="132"/>
      <c r="Q171" s="132">
        <v>0</v>
      </c>
    </row>
    <row r="172" spans="2:18" x14ac:dyDescent="0.35">
      <c r="B172" s="6" t="s">
        <v>922</v>
      </c>
      <c r="C172" s="6" t="s">
        <v>2069</v>
      </c>
      <c r="D172" s="133"/>
      <c r="E172" s="138"/>
      <c r="F172" s="138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8" x14ac:dyDescent="0.35">
      <c r="B173" s="4" t="s">
        <v>942</v>
      </c>
      <c r="C173" s="4" t="s">
        <v>1537</v>
      </c>
      <c r="D173" s="131">
        <v>0</v>
      </c>
      <c r="E173" s="137">
        <v>0</v>
      </c>
      <c r="F173" s="137"/>
      <c r="G173" s="132">
        <v>0</v>
      </c>
      <c r="H173" s="132">
        <v>0</v>
      </c>
      <c r="I173" s="132">
        <v>0</v>
      </c>
      <c r="J173" s="132">
        <v>0</v>
      </c>
      <c r="K173" s="132">
        <v>0</v>
      </c>
      <c r="L173" s="132">
        <v>0</v>
      </c>
      <c r="M173" s="132">
        <v>0</v>
      </c>
      <c r="N173" s="132">
        <v>0</v>
      </c>
      <c r="O173" s="132"/>
      <c r="P173" s="132"/>
      <c r="Q173" s="132">
        <v>0</v>
      </c>
    </row>
    <row r="174" spans="2:18" x14ac:dyDescent="0.35">
      <c r="B174" s="6" t="s">
        <v>373</v>
      </c>
      <c r="C174" s="6" t="s">
        <v>374</v>
      </c>
      <c r="D174" s="133">
        <v>75</v>
      </c>
      <c r="E174" s="138">
        <v>0</v>
      </c>
      <c r="F174" s="138"/>
      <c r="G174" s="134">
        <v>0</v>
      </c>
      <c r="H174" s="134">
        <v>0</v>
      </c>
      <c r="I174" s="134">
        <v>0</v>
      </c>
      <c r="J174" s="134">
        <v>0</v>
      </c>
      <c r="K174" s="134">
        <v>0</v>
      </c>
      <c r="L174" s="134">
        <v>0</v>
      </c>
      <c r="M174" s="134">
        <v>20</v>
      </c>
      <c r="N174" s="134">
        <v>0</v>
      </c>
      <c r="O174" s="134"/>
      <c r="P174" s="134"/>
      <c r="Q174" s="134">
        <v>55</v>
      </c>
    </row>
    <row r="175" spans="2:18" x14ac:dyDescent="0.35">
      <c r="B175" s="4" t="s">
        <v>373</v>
      </c>
      <c r="C175" s="4" t="s">
        <v>375</v>
      </c>
      <c r="D175" s="131">
        <v>140</v>
      </c>
      <c r="E175" s="137">
        <v>65</v>
      </c>
      <c r="F175" s="137"/>
      <c r="G175" s="132" t="s">
        <v>1967</v>
      </c>
      <c r="H175" s="132">
        <v>45</v>
      </c>
      <c r="I175" s="132" t="s">
        <v>1967</v>
      </c>
      <c r="J175" s="132" t="s">
        <v>1967</v>
      </c>
      <c r="K175" s="132">
        <v>20</v>
      </c>
      <c r="L175" s="132" t="s">
        <v>1967</v>
      </c>
      <c r="M175" s="132">
        <v>0</v>
      </c>
      <c r="N175" s="132" t="s">
        <v>1967</v>
      </c>
      <c r="O175" s="132"/>
      <c r="P175" s="132"/>
      <c r="Q175" s="132">
        <v>0</v>
      </c>
    </row>
    <row r="176" spans="2:18" x14ac:dyDescent="0.35">
      <c r="B176" s="6" t="s">
        <v>373</v>
      </c>
      <c r="C176" s="6" t="s">
        <v>376</v>
      </c>
      <c r="D176" s="133">
        <v>10</v>
      </c>
      <c r="E176" s="138">
        <v>0</v>
      </c>
      <c r="F176" s="138"/>
      <c r="G176" s="134">
        <v>0</v>
      </c>
      <c r="H176" s="134">
        <v>0</v>
      </c>
      <c r="I176" s="134">
        <v>0</v>
      </c>
      <c r="J176" s="134">
        <v>0</v>
      </c>
      <c r="K176" s="134">
        <v>0</v>
      </c>
      <c r="L176" s="134">
        <v>0</v>
      </c>
      <c r="M176" s="134">
        <v>0</v>
      </c>
      <c r="N176" s="134">
        <v>10</v>
      </c>
      <c r="O176" s="134"/>
      <c r="P176" s="134"/>
      <c r="Q176" s="134">
        <v>0</v>
      </c>
    </row>
    <row r="177" spans="2:17" x14ac:dyDescent="0.35">
      <c r="B177" s="4" t="s">
        <v>373</v>
      </c>
      <c r="C177" s="4" t="s">
        <v>378</v>
      </c>
      <c r="D177" s="131">
        <v>115</v>
      </c>
      <c r="E177" s="137">
        <v>0</v>
      </c>
      <c r="F177" s="137"/>
      <c r="G177" s="132">
        <v>0</v>
      </c>
      <c r="H177" s="132">
        <v>0</v>
      </c>
      <c r="I177" s="132">
        <v>0</v>
      </c>
      <c r="J177" s="132">
        <v>0</v>
      </c>
      <c r="K177" s="132">
        <v>0</v>
      </c>
      <c r="L177" s="132">
        <v>115</v>
      </c>
      <c r="M177" s="132">
        <v>0</v>
      </c>
      <c r="N177" s="132">
        <v>0</v>
      </c>
      <c r="O177" s="132"/>
      <c r="P177" s="132"/>
      <c r="Q177" s="132">
        <v>0</v>
      </c>
    </row>
    <row r="178" spans="2:17" x14ac:dyDescent="0.35">
      <c r="B178" s="6" t="s">
        <v>373</v>
      </c>
      <c r="C178" s="6" t="s">
        <v>1936</v>
      </c>
      <c r="D178" s="133">
        <v>20</v>
      </c>
      <c r="E178" s="138">
        <v>0</v>
      </c>
      <c r="F178" s="138"/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0</v>
      </c>
      <c r="M178" s="134">
        <v>0</v>
      </c>
      <c r="N178" s="134">
        <v>0</v>
      </c>
      <c r="O178" s="134"/>
      <c r="P178" s="134"/>
      <c r="Q178" s="134">
        <v>20</v>
      </c>
    </row>
    <row r="179" spans="2:17" x14ac:dyDescent="0.35">
      <c r="B179" s="4" t="s">
        <v>373</v>
      </c>
      <c r="C179" s="4" t="s">
        <v>382</v>
      </c>
      <c r="D179" s="131">
        <v>90</v>
      </c>
      <c r="E179" s="137">
        <v>0</v>
      </c>
      <c r="F179" s="137"/>
      <c r="G179" s="132">
        <v>0</v>
      </c>
      <c r="H179" s="132">
        <v>0</v>
      </c>
      <c r="I179" s="132">
        <v>0</v>
      </c>
      <c r="J179" s="132">
        <v>0</v>
      </c>
      <c r="K179" s="132">
        <v>0</v>
      </c>
      <c r="L179" s="132">
        <v>0</v>
      </c>
      <c r="M179" s="132">
        <v>0</v>
      </c>
      <c r="N179" s="132">
        <v>90</v>
      </c>
      <c r="O179" s="132"/>
      <c r="P179" s="132"/>
      <c r="Q179" s="132">
        <v>0</v>
      </c>
    </row>
    <row r="180" spans="2:17" x14ac:dyDescent="0.35">
      <c r="B180" s="6" t="s">
        <v>373</v>
      </c>
      <c r="C180" s="6" t="s">
        <v>1934</v>
      </c>
      <c r="D180" s="133">
        <v>245</v>
      </c>
      <c r="E180" s="138">
        <v>155</v>
      </c>
      <c r="F180" s="138"/>
      <c r="G180" s="134" t="s">
        <v>1967</v>
      </c>
      <c r="H180" s="134" t="s">
        <v>1967</v>
      </c>
      <c r="I180" s="134">
        <v>10</v>
      </c>
      <c r="J180" s="134" t="s">
        <v>1967</v>
      </c>
      <c r="K180" s="134">
        <v>50</v>
      </c>
      <c r="L180" s="134" t="s">
        <v>1967</v>
      </c>
      <c r="M180" s="134">
        <v>0</v>
      </c>
      <c r="N180" s="134" t="s">
        <v>1967</v>
      </c>
      <c r="O180" s="134"/>
      <c r="P180" s="134"/>
      <c r="Q180" s="134">
        <v>0</v>
      </c>
    </row>
    <row r="181" spans="2:17" x14ac:dyDescent="0.35">
      <c r="B181" s="4" t="s">
        <v>373</v>
      </c>
      <c r="C181" s="4" t="s">
        <v>1937</v>
      </c>
      <c r="D181" s="131">
        <v>5</v>
      </c>
      <c r="E181" s="137">
        <v>0</v>
      </c>
      <c r="F181" s="137"/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0</v>
      </c>
      <c r="M181" s="132">
        <v>0</v>
      </c>
      <c r="N181" s="132">
        <v>0</v>
      </c>
      <c r="O181" s="132"/>
      <c r="P181" s="132"/>
      <c r="Q181" s="132">
        <v>5</v>
      </c>
    </row>
    <row r="182" spans="2:17" x14ac:dyDescent="0.35">
      <c r="B182" s="6" t="s">
        <v>373</v>
      </c>
      <c r="C182" s="6" t="s">
        <v>386</v>
      </c>
      <c r="D182" s="133">
        <v>5</v>
      </c>
      <c r="E182" s="138">
        <v>0</v>
      </c>
      <c r="F182" s="138"/>
      <c r="G182" s="134">
        <v>0</v>
      </c>
      <c r="H182" s="134">
        <v>0</v>
      </c>
      <c r="I182" s="134">
        <v>0</v>
      </c>
      <c r="J182" s="134">
        <v>0</v>
      </c>
      <c r="K182" s="134">
        <v>0</v>
      </c>
      <c r="L182" s="134">
        <v>0</v>
      </c>
      <c r="M182" s="134">
        <v>0</v>
      </c>
      <c r="N182" s="134">
        <v>0</v>
      </c>
      <c r="O182" s="134"/>
      <c r="P182" s="134"/>
      <c r="Q182" s="134">
        <v>0</v>
      </c>
    </row>
    <row r="183" spans="2:17" x14ac:dyDescent="0.3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2:17" x14ac:dyDescent="0.3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2:17" x14ac:dyDescent="0.3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2:17" x14ac:dyDescent="0.3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2:17" x14ac:dyDescent="0.3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2:17" x14ac:dyDescent="0.3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2:17" x14ac:dyDescent="0.3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2:17" x14ac:dyDescent="0.3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2:17" x14ac:dyDescent="0.3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2:17" x14ac:dyDescent="0.3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</sheetData>
  <conditionalFormatting sqref="C1:C2">
    <cfRule type="cellIs" dxfId="29" priority="3" operator="equal">
      <formula>0</formula>
    </cfRule>
  </conditionalFormatting>
  <conditionalFormatting sqref="D1:O1 D2:L3 E4:P4 D5:Q5 C473:O1048576">
    <cfRule type="cellIs" dxfId="28" priority="2" operator="equal">
      <formula>0</formula>
    </cfRule>
  </conditionalFormatting>
  <conditionalFormatting sqref="P2">
    <cfRule type="cellIs" dxfId="27" priority="4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8A5F-FEAE-4C9A-9F90-7BF0F071C5AC}">
  <sheetPr codeName="Feuil10"/>
  <dimension ref="A1:S486"/>
  <sheetViews>
    <sheetView workbookViewId="0">
      <selection activeCell="H24" sqref="H24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1926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76" customFormat="1" ht="15" customHeight="1" x14ac:dyDescent="0.35">
      <c r="A4" s="74"/>
      <c r="B4" s="74" t="s">
        <v>1519</v>
      </c>
      <c r="C4" s="74" t="s">
        <v>0</v>
      </c>
      <c r="D4" s="75">
        <v>131771.18403639999</v>
      </c>
      <c r="E4" s="78">
        <v>11676.862779699997</v>
      </c>
      <c r="F4" s="78"/>
      <c r="G4" s="79">
        <v>671.28425580000021</v>
      </c>
      <c r="H4" s="79">
        <v>5077.6182890000009</v>
      </c>
      <c r="I4" s="79">
        <v>3039.4733785999988</v>
      </c>
      <c r="J4" s="79">
        <v>1080.9462103000001</v>
      </c>
      <c r="K4" s="79">
        <v>5231.9007005000003</v>
      </c>
      <c r="L4" s="79">
        <v>3288.2071385000004</v>
      </c>
      <c r="M4" s="79">
        <v>675.94700130000001</v>
      </c>
      <c r="N4" s="79">
        <v>13467.311505200007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SUMIF($A$7:$A$243,"=x",D7:D243)</f>
        <v>29845</v>
      </c>
      <c r="E5" s="77">
        <f t="shared" si="0"/>
        <v>6535</v>
      </c>
      <c r="F5" s="77">
        <f t="shared" si="0"/>
        <v>0</v>
      </c>
      <c r="G5" s="77">
        <f t="shared" si="0"/>
        <v>260</v>
      </c>
      <c r="H5" s="77">
        <f t="shared" si="0"/>
        <v>4935</v>
      </c>
      <c r="I5" s="77">
        <f t="shared" si="0"/>
        <v>410</v>
      </c>
      <c r="J5" s="77">
        <f t="shared" si="0"/>
        <v>0</v>
      </c>
      <c r="K5" s="77">
        <f t="shared" si="0"/>
        <v>2140</v>
      </c>
      <c r="L5" s="77">
        <f t="shared" si="0"/>
        <v>5835</v>
      </c>
      <c r="M5" s="77">
        <f t="shared" si="0"/>
        <v>1515</v>
      </c>
      <c r="N5" s="77">
        <f t="shared" si="0"/>
        <v>5180</v>
      </c>
      <c r="O5" s="77">
        <f t="shared" si="0"/>
        <v>0</v>
      </c>
      <c r="P5" s="77">
        <f t="shared" si="0"/>
        <v>0</v>
      </c>
      <c r="Q5" s="77">
        <f t="shared" si="0"/>
        <v>1640</v>
      </c>
    </row>
    <row r="6" spans="1:19" x14ac:dyDescent="0.35">
      <c r="A6" s="2"/>
      <c r="B6" s="2" t="s">
        <v>1</v>
      </c>
      <c r="C6" s="2" t="s">
        <v>1574</v>
      </c>
      <c r="D6" s="148">
        <v>60265</v>
      </c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</row>
    <row r="7" spans="1:19" x14ac:dyDescent="0.35">
      <c r="A7" t="str">
        <f>IF(OR(ISBLANK(VLOOKUP(B7,'EUROSTAT-Code'!$A$3:$D$698,4,0)),ISNA(VLOOKUP(B7,'EUROSTAT-Code'!$A$3:$D$698,4,0))),"",VLOOKUP(B7,'EUROSTAT-Code'!$A$3:$D$698,4,0))</f>
        <v>x</v>
      </c>
      <c r="B7" s="4" t="s">
        <v>3</v>
      </c>
      <c r="C7" s="4" t="s">
        <v>1524</v>
      </c>
      <c r="D7" s="131">
        <v>740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/>
      <c r="P7" s="132"/>
      <c r="Q7" s="132">
        <v>740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IF(OR(ISBLANK(VLOOKUP(B8,'EUROSTAT-Code'!$A$3:$D$698,4,0)),ISNA(VLOOKUP(B8,'EUROSTAT-Code'!$A$3:$D$698,4,0))),"",VLOOKUP(B8,'EUROSTAT-Code'!$A$3:$D$698,4,0))</f>
        <v>x</v>
      </c>
      <c r="B8" s="6" t="s">
        <v>281</v>
      </c>
      <c r="C8" s="6" t="s">
        <v>1525</v>
      </c>
      <c r="D8" s="133">
        <v>65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/>
      <c r="P8" s="134"/>
      <c r="Q8" s="134">
        <v>65</v>
      </c>
      <c r="R8" t="str">
        <f>VLOOKUP(C8,'EUROSTAT-Code'!$G$3:$H$532,2,0)</f>
        <v>F01_01_03</v>
      </c>
      <c r="S8" t="str">
        <f t="shared" si="1"/>
        <v>OK</v>
      </c>
    </row>
    <row r="9" spans="1:19" x14ac:dyDescent="0.35">
      <c r="A9" t="str">
        <f>IF(OR(ISBLANK(VLOOKUP(B9,'EUROSTAT-Code'!$A$3:$D$698,4,0)),ISNA(VLOOKUP(B9,'EUROSTAT-Code'!$A$3:$D$698,4,0))),"",VLOOKUP(B9,'EUROSTAT-Code'!$A$3:$D$698,4,0))</f>
        <v>x</v>
      </c>
      <c r="B9" s="4" t="s">
        <v>5</v>
      </c>
      <c r="C9" s="4" t="s">
        <v>1526</v>
      </c>
      <c r="D9" s="131">
        <v>240</v>
      </c>
      <c r="E9" s="137" t="s">
        <v>1967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25</v>
      </c>
      <c r="N9" s="132">
        <v>0</v>
      </c>
      <c r="O9" s="132"/>
      <c r="P9" s="132"/>
      <c r="Q9" s="132">
        <v>215</v>
      </c>
      <c r="R9" t="str">
        <f>VLOOKUP(C9,'EUROSTAT-Code'!$G$3:$H$532,2,0)</f>
        <v>F01_01_04</v>
      </c>
      <c r="S9" t="str">
        <f t="shared" si="1"/>
        <v>OK</v>
      </c>
    </row>
    <row r="10" spans="1:19" x14ac:dyDescent="0.35">
      <c r="A10" t="str">
        <f>IF(OR(ISBLANK(VLOOKUP(B10,'EUROSTAT-Code'!$A$3:$D$698,4,0)),ISNA(VLOOKUP(B10,'EUROSTAT-Code'!$A$3:$D$698,4,0))),"",VLOOKUP(B10,'EUROSTAT-Code'!$A$3:$D$698,4,0))</f>
        <v>x</v>
      </c>
      <c r="B10" s="6" t="s">
        <v>7</v>
      </c>
      <c r="C10" s="6" t="s">
        <v>2028</v>
      </c>
      <c r="D10" s="133">
        <v>50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50</v>
      </c>
      <c r="R10" t="str">
        <f>VLOOKUP(C10,'EUROSTAT-Code'!$G$3:$H$532,2,0)</f>
        <v>F01_01_05</v>
      </c>
      <c r="S10" t="str">
        <f t="shared" si="1"/>
        <v>OK</v>
      </c>
    </row>
    <row r="11" spans="1:19" x14ac:dyDescent="0.35">
      <c r="A11" t="str">
        <f>IF(OR(ISBLANK(VLOOKUP(B11,'EUROSTAT-Code'!$A$3:$D$698,4,0)),ISNA(VLOOKUP(B11,'EUROSTAT-Code'!$A$3:$D$698,4,0))),"",VLOOKUP(B11,'EUROSTAT-Code'!$A$3:$D$698,4,0))</f>
        <v/>
      </c>
      <c r="B11" s="4" t="s">
        <v>9</v>
      </c>
      <c r="C11" s="4" t="s">
        <v>10</v>
      </c>
      <c r="D11" s="131">
        <v>31000</v>
      </c>
      <c r="E11" s="137">
        <v>0</v>
      </c>
      <c r="F11" s="137"/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31000</v>
      </c>
      <c r="R11" t="str">
        <f>VLOOKUP(C11,'EUROSTAT-Code'!$G$3:$H$532,2,0)</f>
        <v>F01_02_01</v>
      </c>
      <c r="S11" t="str">
        <f t="shared" si="1"/>
        <v>OK</v>
      </c>
    </row>
    <row r="12" spans="1:19" x14ac:dyDescent="0.35">
      <c r="A12" t="str">
        <f>IF(OR(ISBLANK(VLOOKUP(B12,'EUROSTAT-Code'!$A$3:$D$698,4,0)),ISNA(VLOOKUP(B12,'EUROSTAT-Code'!$A$3:$D$698,4,0))),"",VLOOKUP(B12,'EUROSTAT-Code'!$A$3:$D$698,4,0))</f>
        <v/>
      </c>
      <c r="B12" s="6" t="s">
        <v>13</v>
      </c>
      <c r="C12" s="6" t="s">
        <v>2030</v>
      </c>
      <c r="D12" s="133">
        <v>15</v>
      </c>
      <c r="E12" s="138">
        <v>0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5</v>
      </c>
      <c r="N12" s="134">
        <v>0</v>
      </c>
      <c r="O12" s="134"/>
      <c r="P12" s="134"/>
      <c r="Q12" s="134">
        <v>5</v>
      </c>
      <c r="R12" t="e">
        <f>VLOOKUP(C12,'EUROSTAT-Code'!$G$3:$H$532,2,0)</f>
        <v>#N/A</v>
      </c>
      <c r="S12" t="e">
        <f t="shared" si="1"/>
        <v>#N/A</v>
      </c>
    </row>
    <row r="13" spans="1:19" x14ac:dyDescent="0.35">
      <c r="A13" t="str">
        <f>IF(OR(ISBLANK(VLOOKUP(B13,'EUROSTAT-Code'!$A$3:$D$698,4,0)),ISNA(VLOOKUP(B13,'EUROSTAT-Code'!$A$3:$D$698,4,0))),"",VLOOKUP(B13,'EUROSTAT-Code'!$A$3:$D$698,4,0))</f>
        <v/>
      </c>
      <c r="B13" s="4" t="s">
        <v>282</v>
      </c>
      <c r="C13" s="4" t="s">
        <v>283</v>
      </c>
      <c r="D13" s="131">
        <v>10</v>
      </c>
      <c r="E13" s="137">
        <v>0</v>
      </c>
      <c r="F13" s="137"/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/>
      <c r="P13" s="132"/>
      <c r="Q13" s="132">
        <v>10</v>
      </c>
      <c r="R13" t="str">
        <f>VLOOKUP(C13,'EUROSTAT-Code'!$G$3:$H$532,2,0)</f>
        <v>F02_02_02</v>
      </c>
      <c r="S13" t="str">
        <f t="shared" si="1"/>
        <v>OK</v>
      </c>
    </row>
    <row r="14" spans="1:19" x14ac:dyDescent="0.35">
      <c r="A14" t="str">
        <f>IF(OR(ISBLANK(VLOOKUP(B14,'EUROSTAT-Code'!$A$3:$D$698,4,0)),ISNA(VLOOKUP(B14,'EUROSTAT-Code'!$A$3:$D$698,4,0))),"",VLOOKUP(B14,'EUROSTAT-Code'!$A$3:$D$698,4,0))</f>
        <v/>
      </c>
      <c r="B14" s="6" t="s">
        <v>14</v>
      </c>
      <c r="C14" s="6" t="s">
        <v>15</v>
      </c>
      <c r="D14" s="133">
        <v>530</v>
      </c>
      <c r="E14" s="138">
        <v>0</v>
      </c>
      <c r="F14" s="138"/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530</v>
      </c>
      <c r="N14" s="134">
        <v>0</v>
      </c>
      <c r="O14" s="134"/>
      <c r="P14" s="134"/>
      <c r="Q14" s="134">
        <v>0</v>
      </c>
      <c r="R14" t="str">
        <f>VLOOKUP(C14,'EUROSTAT-Code'!$G$3:$H$532,2,0)</f>
        <v>F02_02_03</v>
      </c>
      <c r="S14" t="str">
        <f t="shared" si="1"/>
        <v>OK</v>
      </c>
    </row>
    <row r="15" spans="1:19" x14ac:dyDescent="0.35">
      <c r="A15" t="str">
        <f>IF(OR(ISBLANK(VLOOKUP(B15,'EUROSTAT-Code'!$A$3:$D$698,4,0)),ISNA(VLOOKUP(B15,'EUROSTAT-Code'!$A$3:$D$698,4,0))),"",VLOOKUP(B15,'EUROSTAT-Code'!$A$3:$D$698,4,0))</f>
        <v/>
      </c>
      <c r="B15" s="4" t="s">
        <v>16</v>
      </c>
      <c r="C15" s="4" t="s">
        <v>17</v>
      </c>
      <c r="D15" s="131">
        <v>1225</v>
      </c>
      <c r="E15" s="137">
        <v>0</v>
      </c>
      <c r="F15" s="137"/>
      <c r="G15" s="132">
        <v>0</v>
      </c>
      <c r="H15" s="132" t="s">
        <v>1967</v>
      </c>
      <c r="I15" s="132" t="s">
        <v>1967</v>
      </c>
      <c r="J15" s="132">
        <v>0</v>
      </c>
      <c r="K15" s="132">
        <v>0</v>
      </c>
      <c r="L15" s="132">
        <v>0</v>
      </c>
      <c r="M15" s="132">
        <v>515</v>
      </c>
      <c r="N15" s="132">
        <v>0</v>
      </c>
      <c r="O15" s="132"/>
      <c r="P15" s="132"/>
      <c r="Q15" s="132">
        <v>695</v>
      </c>
      <c r="R15" t="str">
        <f>VLOOKUP(C15,'EUROSTAT-Code'!$G$3:$H$532,2,0)</f>
        <v>F02_03_01</v>
      </c>
      <c r="S15" t="str">
        <f t="shared" si="1"/>
        <v>OK</v>
      </c>
    </row>
    <row r="16" spans="1:19" x14ac:dyDescent="0.35">
      <c r="A16" t="str">
        <f>IF(OR(ISBLANK(VLOOKUP(B16,'EUROSTAT-Code'!$A$3:$D$698,4,0)),ISNA(VLOOKUP(B16,'EUROSTAT-Code'!$A$3:$D$698,4,0))),"",VLOOKUP(B16,'EUROSTAT-Code'!$A$3:$D$698,4,0))</f>
        <v/>
      </c>
      <c r="B16" s="6" t="s">
        <v>18</v>
      </c>
      <c r="C16" s="6" t="s">
        <v>19</v>
      </c>
      <c r="D16" s="133">
        <v>4025</v>
      </c>
      <c r="E16" s="138">
        <v>0</v>
      </c>
      <c r="F16" s="138"/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/>
      <c r="P16" s="134"/>
      <c r="Q16" s="134">
        <v>4025</v>
      </c>
      <c r="R16" t="str">
        <f>VLOOKUP(C16,'EUROSTAT-Code'!$G$3:$H$532,2,0)</f>
        <v>F02_03_03</v>
      </c>
      <c r="S16" t="str">
        <f t="shared" si="1"/>
        <v>OK</v>
      </c>
    </row>
    <row r="17" spans="1:19" x14ac:dyDescent="0.35">
      <c r="A17" t="str">
        <f>IF(OR(ISBLANK(VLOOKUP(B17,'EUROSTAT-Code'!$A$3:$D$698,4,0)),ISNA(VLOOKUP(B17,'EUROSTAT-Code'!$A$3:$D$698,4,0))),"",VLOOKUP(B17,'EUROSTAT-Code'!$A$3:$D$698,4,0))</f>
        <v/>
      </c>
      <c r="B17" s="4" t="s">
        <v>304</v>
      </c>
      <c r="C17" s="4" t="s">
        <v>305</v>
      </c>
      <c r="D17" s="131">
        <v>0</v>
      </c>
      <c r="E17" s="137">
        <v>0</v>
      </c>
      <c r="F17" s="137"/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/>
      <c r="P17" s="132"/>
      <c r="Q17" s="132">
        <v>0</v>
      </c>
      <c r="R17" t="str">
        <f>VLOOKUP(C17,'EUROSTAT-Code'!$G$3:$H$532,2,0)</f>
        <v>F03_01_01</v>
      </c>
      <c r="S17" t="str">
        <f t="shared" si="1"/>
        <v>OK</v>
      </c>
    </row>
    <row r="18" spans="1:19" x14ac:dyDescent="0.35">
      <c r="A18" t="str">
        <f>IF(OR(ISBLANK(VLOOKUP(B18,'EUROSTAT-Code'!$A$3:$D$698,4,0)),ISNA(VLOOKUP(B18,'EUROSTAT-Code'!$A$3:$D$698,4,0))),"",VLOOKUP(B18,'EUROSTAT-Code'!$A$3:$D$698,4,0))</f>
        <v>x</v>
      </c>
      <c r="B18" s="6" t="s">
        <v>20</v>
      </c>
      <c r="C18" s="6" t="s">
        <v>21</v>
      </c>
      <c r="D18" s="133">
        <v>40</v>
      </c>
      <c r="E18" s="138">
        <v>0</v>
      </c>
      <c r="F18" s="138"/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/>
      <c r="P18" s="134"/>
      <c r="Q18" s="134">
        <v>40</v>
      </c>
      <c r="R18" t="str">
        <f>VLOOKUP(C18,'EUROSTAT-Code'!$G$3:$H$532,2,0)</f>
        <v>F04_01_04</v>
      </c>
      <c r="S18" t="str">
        <f t="shared" si="1"/>
        <v>OK</v>
      </c>
    </row>
    <row r="19" spans="1:19" x14ac:dyDescent="0.35">
      <c r="A19" t="str">
        <f>IF(OR(ISBLANK(VLOOKUP(B19,'EUROSTAT-Code'!$A$3:$D$698,4,0)),ISNA(VLOOKUP(B19,'EUROSTAT-Code'!$A$3:$D$698,4,0))),"",VLOOKUP(B19,'EUROSTAT-Code'!$A$3:$D$698,4,0))</f>
        <v>x</v>
      </c>
      <c r="B19" s="4" t="s">
        <v>22</v>
      </c>
      <c r="C19" s="4" t="s">
        <v>23</v>
      </c>
      <c r="D19" s="131">
        <v>1090</v>
      </c>
      <c r="E19" s="137">
        <v>675</v>
      </c>
      <c r="F19" s="137"/>
      <c r="G19" s="132" t="s">
        <v>1967</v>
      </c>
      <c r="H19" s="132">
        <v>75</v>
      </c>
      <c r="I19" s="132">
        <v>35</v>
      </c>
      <c r="J19" s="132" t="s">
        <v>1967</v>
      </c>
      <c r="K19" s="132">
        <v>180</v>
      </c>
      <c r="L19" s="132" t="s">
        <v>1967</v>
      </c>
      <c r="M19" s="132">
        <v>0</v>
      </c>
      <c r="N19" s="132" t="s">
        <v>1967</v>
      </c>
      <c r="O19" s="132"/>
      <c r="P19" s="132"/>
      <c r="Q19" s="132">
        <v>0</v>
      </c>
      <c r="R19" t="str">
        <f>VLOOKUP(C19,'EUROSTAT-Code'!$G$3:$H$532,2,0)</f>
        <v>F04_01_05</v>
      </c>
      <c r="S19" t="str">
        <f t="shared" si="1"/>
        <v>OK</v>
      </c>
    </row>
    <row r="20" spans="1:19" x14ac:dyDescent="0.35">
      <c r="A20" t="str">
        <f>IF(OR(ISBLANK(VLOOKUP(B20,'EUROSTAT-Code'!$A$3:$D$698,4,0)),ISNA(VLOOKUP(B20,'EUROSTAT-Code'!$A$3:$D$698,4,0))),"",VLOOKUP(B20,'EUROSTAT-Code'!$A$3:$D$698,4,0))</f>
        <v/>
      </c>
      <c r="B20" s="6" t="s">
        <v>296</v>
      </c>
      <c r="C20" s="6" t="s">
        <v>297</v>
      </c>
      <c r="D20" s="133">
        <v>0</v>
      </c>
      <c r="E20" s="138">
        <v>0</v>
      </c>
      <c r="F20" s="138"/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/>
      <c r="P20" s="134"/>
      <c r="Q20" s="134">
        <v>0</v>
      </c>
      <c r="R20" t="e">
        <f>VLOOKUP(C20,'EUROSTAT-Code'!$G$3:$H$532,2,0)</f>
        <v>#N/A</v>
      </c>
      <c r="S20" t="e">
        <f t="shared" si="1"/>
        <v>#N/A</v>
      </c>
    </row>
    <row r="21" spans="1:19" x14ac:dyDescent="0.35">
      <c r="A21" t="str">
        <f>IF(OR(ISBLANK(VLOOKUP(B21,'EUROSTAT-Code'!$A$3:$D$698,4,0)),ISNA(VLOOKUP(B21,'EUROSTAT-Code'!$A$3:$D$698,4,0))),"",VLOOKUP(B21,'EUROSTAT-Code'!$A$3:$D$698,4,0))</f>
        <v>x</v>
      </c>
      <c r="B21" s="4" t="s">
        <v>24</v>
      </c>
      <c r="C21" s="4" t="s">
        <v>25</v>
      </c>
      <c r="D21" s="131">
        <v>165</v>
      </c>
      <c r="E21" s="137">
        <v>65</v>
      </c>
      <c r="F21" s="137"/>
      <c r="G21" s="132">
        <v>0</v>
      </c>
      <c r="H21" s="132" t="s">
        <v>1967</v>
      </c>
      <c r="I21" s="132" t="s">
        <v>1967</v>
      </c>
      <c r="J21" s="132">
        <v>0</v>
      </c>
      <c r="K21" s="132">
        <v>10</v>
      </c>
      <c r="L21" s="132">
        <v>75</v>
      </c>
      <c r="M21" s="132">
        <v>0</v>
      </c>
      <c r="N21" s="132" t="s">
        <v>1967</v>
      </c>
      <c r="O21" s="132"/>
      <c r="P21" s="132"/>
      <c r="Q21" s="132">
        <v>0</v>
      </c>
      <c r="R21" t="str">
        <f>VLOOKUP(C21,'EUROSTAT-Code'!$G$3:$H$532,2,0)</f>
        <v>F04_01_13</v>
      </c>
      <c r="S21" t="str">
        <f t="shared" si="1"/>
        <v>OK</v>
      </c>
    </row>
    <row r="22" spans="1:19" x14ac:dyDescent="0.35">
      <c r="A22" t="str">
        <f>IF(OR(ISBLANK(VLOOKUP(B22,'EUROSTAT-Code'!$A$3:$D$698,4,0)),ISNA(VLOOKUP(B22,'EUROSTAT-Code'!$A$3:$D$698,4,0))),"",VLOOKUP(B22,'EUROSTAT-Code'!$A$3:$D$698,4,0))</f>
        <v>x</v>
      </c>
      <c r="B22" s="6" t="s">
        <v>26</v>
      </c>
      <c r="C22" s="6" t="s">
        <v>27</v>
      </c>
      <c r="D22" s="133">
        <v>5</v>
      </c>
      <c r="E22" s="138">
        <v>0</v>
      </c>
      <c r="F22" s="138"/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/>
      <c r="P22" s="134"/>
      <c r="Q22" s="134">
        <v>5</v>
      </c>
      <c r="R22" t="str">
        <f>VLOOKUP(C22,'EUROSTAT-Code'!$G$3:$H$532,2,0)</f>
        <v>F04_01_14</v>
      </c>
      <c r="S22" t="str">
        <f t="shared" si="1"/>
        <v>OK</v>
      </c>
    </row>
    <row r="23" spans="1:19" x14ac:dyDescent="0.35">
      <c r="A23" t="str">
        <f>IF(OR(ISBLANK(VLOOKUP(B23,'EUROSTAT-Code'!$A$3:$D$698,4,0)),ISNA(VLOOKUP(B23,'EUROSTAT-Code'!$A$3:$D$698,4,0))),"",VLOOKUP(B23,'EUROSTAT-Code'!$A$3:$D$698,4,0))</f>
        <v/>
      </c>
      <c r="B23" s="4" t="s">
        <v>28</v>
      </c>
      <c r="C23" s="4" t="s">
        <v>29</v>
      </c>
      <c r="D23" s="131">
        <v>15</v>
      </c>
      <c r="E23" s="137">
        <v>0</v>
      </c>
      <c r="F23" s="137"/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/>
      <c r="P23" s="132"/>
      <c r="Q23" s="132">
        <v>15</v>
      </c>
      <c r="R23" t="str">
        <f>VLOOKUP(C23,'EUROSTAT-Code'!$G$3:$H$532,2,0)</f>
        <v>F04_01_15</v>
      </c>
      <c r="S23" t="str">
        <f t="shared" si="1"/>
        <v>OK</v>
      </c>
    </row>
    <row r="24" spans="1:19" x14ac:dyDescent="0.35">
      <c r="A24" t="str">
        <f>IF(OR(ISBLANK(VLOOKUP(B24,'EUROSTAT-Code'!$A$3:$D$698,4,0)),ISNA(VLOOKUP(B24,'EUROSTAT-Code'!$A$3:$D$698,4,0))),"",VLOOKUP(B24,'EUROSTAT-Code'!$A$3:$D$698,4,0))</f>
        <v>x</v>
      </c>
      <c r="B24" s="6" t="s">
        <v>30</v>
      </c>
      <c r="C24" s="6" t="s">
        <v>31</v>
      </c>
      <c r="D24" s="133">
        <v>140</v>
      </c>
      <c r="E24" s="138">
        <v>100</v>
      </c>
      <c r="F24" s="138"/>
      <c r="G24" s="134" t="s">
        <v>1967</v>
      </c>
      <c r="H24" s="134">
        <v>5</v>
      </c>
      <c r="I24" s="134" t="s">
        <v>1967</v>
      </c>
      <c r="J24" s="134">
        <v>0</v>
      </c>
      <c r="K24" s="134">
        <v>20</v>
      </c>
      <c r="L24" s="134">
        <v>5</v>
      </c>
      <c r="M24" s="134">
        <v>0</v>
      </c>
      <c r="N24" s="134">
        <v>0</v>
      </c>
      <c r="O24" s="134"/>
      <c r="P24" s="134"/>
      <c r="Q24" s="134">
        <v>0</v>
      </c>
      <c r="R24" t="str">
        <f>VLOOKUP(C24,'EUROSTAT-Code'!$G$3:$H$532,2,0)</f>
        <v>F04_01_16</v>
      </c>
      <c r="S24" t="str">
        <f t="shared" si="1"/>
        <v>OK</v>
      </c>
    </row>
    <row r="25" spans="1:19" x14ac:dyDescent="0.35">
      <c r="A25" t="str">
        <f>IF(OR(ISBLANK(VLOOKUP(B25,'EUROSTAT-Code'!$A$3:$D$698,4,0)),ISNA(VLOOKUP(B25,'EUROSTAT-Code'!$A$3:$D$698,4,0))),"",VLOOKUP(B25,'EUROSTAT-Code'!$A$3:$D$698,4,0))</f>
        <v/>
      </c>
      <c r="B25" s="4" t="s">
        <v>32</v>
      </c>
      <c r="C25" s="4" t="s">
        <v>33</v>
      </c>
      <c r="D25" s="131">
        <v>2015</v>
      </c>
      <c r="E25" s="137">
        <v>1120</v>
      </c>
      <c r="F25" s="137"/>
      <c r="G25" s="132" t="s">
        <v>1967</v>
      </c>
      <c r="H25" s="132">
        <v>405</v>
      </c>
      <c r="I25" s="132">
        <v>55</v>
      </c>
      <c r="J25" s="132" t="s">
        <v>1967</v>
      </c>
      <c r="K25" s="132">
        <v>260</v>
      </c>
      <c r="L25" s="132">
        <v>60</v>
      </c>
      <c r="M25" s="132" t="s">
        <v>1967</v>
      </c>
      <c r="N25" s="132" t="s">
        <v>1967</v>
      </c>
      <c r="O25" s="132"/>
      <c r="P25" s="132"/>
      <c r="Q25" s="132">
        <v>0</v>
      </c>
      <c r="R25" t="str">
        <f>VLOOKUP(C25,'EUROSTAT-Code'!$G$3:$H$532,2,0)</f>
        <v>F04_01_17</v>
      </c>
      <c r="S25" t="str">
        <f t="shared" si="1"/>
        <v>OK</v>
      </c>
    </row>
    <row r="26" spans="1:19" x14ac:dyDescent="0.35">
      <c r="A26" t="str">
        <f>IF(OR(ISBLANK(VLOOKUP(B26,'EUROSTAT-Code'!$A$3:$D$698,4,0)),ISNA(VLOOKUP(B26,'EUROSTAT-Code'!$A$3:$D$698,4,0))),"",VLOOKUP(B26,'EUROSTAT-Code'!$A$3:$D$698,4,0))</f>
        <v>x</v>
      </c>
      <c r="B26" s="6" t="s">
        <v>34</v>
      </c>
      <c r="C26" s="6" t="s">
        <v>35</v>
      </c>
      <c r="D26" s="133">
        <v>1030</v>
      </c>
      <c r="E26" s="138">
        <v>405</v>
      </c>
      <c r="F26" s="138"/>
      <c r="G26" s="134">
        <v>0</v>
      </c>
      <c r="H26" s="134">
        <v>55</v>
      </c>
      <c r="I26" s="134" t="s">
        <v>1967</v>
      </c>
      <c r="J26" s="134" t="s">
        <v>1967</v>
      </c>
      <c r="K26" s="134">
        <v>105</v>
      </c>
      <c r="L26" s="134">
        <v>400</v>
      </c>
      <c r="M26" s="134">
        <v>0</v>
      </c>
      <c r="N26" s="134">
        <v>0</v>
      </c>
      <c r="O26" s="134"/>
      <c r="P26" s="134"/>
      <c r="Q26" s="134">
        <v>0</v>
      </c>
      <c r="R26" t="str">
        <f>VLOOKUP(C26,'EUROSTAT-Code'!$G$3:$H$532,2,0)</f>
        <v>F04_01_18</v>
      </c>
      <c r="S26" t="str">
        <f t="shared" si="1"/>
        <v>OK</v>
      </c>
    </row>
    <row r="27" spans="1:19" x14ac:dyDescent="0.35">
      <c r="A27" t="str">
        <f>IF(OR(ISBLANK(VLOOKUP(B27,'EUROSTAT-Code'!$A$3:$D$698,4,0)),ISNA(VLOOKUP(B27,'EUROSTAT-Code'!$A$3:$D$698,4,0))),"",VLOOKUP(B27,'EUROSTAT-Code'!$A$3:$D$698,4,0))</f>
        <v/>
      </c>
      <c r="B27" s="4" t="s">
        <v>36</v>
      </c>
      <c r="C27" s="4" t="s">
        <v>37</v>
      </c>
      <c r="D27" s="131">
        <v>15</v>
      </c>
      <c r="E27" s="137">
        <v>5</v>
      </c>
      <c r="F27" s="137"/>
      <c r="G27" s="132">
        <v>0</v>
      </c>
      <c r="H27" s="132">
        <v>5</v>
      </c>
      <c r="I27" s="132" t="s">
        <v>1967</v>
      </c>
      <c r="J27" s="132" t="s">
        <v>1967</v>
      </c>
      <c r="K27" s="132">
        <v>5</v>
      </c>
      <c r="L27" s="132">
        <v>0</v>
      </c>
      <c r="M27" s="132">
        <v>0</v>
      </c>
      <c r="N27" s="132">
        <v>0</v>
      </c>
      <c r="O27" s="132"/>
      <c r="P27" s="132"/>
      <c r="Q27" s="132">
        <v>0</v>
      </c>
      <c r="R27" t="str">
        <f>VLOOKUP(C27,'EUROSTAT-Code'!$G$3:$H$532,2,0)</f>
        <v>F04_01_22</v>
      </c>
      <c r="S27" t="str">
        <f t="shared" si="1"/>
        <v>OK</v>
      </c>
    </row>
    <row r="28" spans="1:19" x14ac:dyDescent="0.35">
      <c r="A28" t="str">
        <f>IF(OR(ISBLANK(VLOOKUP(B28,'EUROSTAT-Code'!$A$3:$D$698,4,0)),ISNA(VLOOKUP(B28,'EUROSTAT-Code'!$A$3:$D$698,4,0))),"",VLOOKUP(B28,'EUROSTAT-Code'!$A$3:$D$698,4,0))</f>
        <v>x</v>
      </c>
      <c r="B28" s="6" t="s">
        <v>38</v>
      </c>
      <c r="C28" s="6" t="s">
        <v>39</v>
      </c>
      <c r="D28" s="133">
        <v>220</v>
      </c>
      <c r="E28" s="138">
        <v>0</v>
      </c>
      <c r="F28" s="138"/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145</v>
      </c>
      <c r="N28" s="134">
        <v>0</v>
      </c>
      <c r="O28" s="134"/>
      <c r="P28" s="134"/>
      <c r="Q28" s="134">
        <v>75</v>
      </c>
      <c r="R28" t="str">
        <f>VLOOKUP(C28,'EUROSTAT-Code'!$G$3:$H$532,2,0)</f>
        <v>F04_02_01</v>
      </c>
      <c r="S28" t="str">
        <f t="shared" si="1"/>
        <v>OK</v>
      </c>
    </row>
    <row r="29" spans="1:19" x14ac:dyDescent="0.35">
      <c r="A29" t="str">
        <f>IF(OR(ISBLANK(VLOOKUP(B29,'EUROSTAT-Code'!$A$3:$D$698,4,0)),ISNA(VLOOKUP(B29,'EUROSTAT-Code'!$A$3:$D$698,4,0))),"",VLOOKUP(B29,'EUROSTAT-Code'!$A$3:$D$698,4,0))</f>
        <v/>
      </c>
      <c r="B29" s="4" t="s">
        <v>42</v>
      </c>
      <c r="C29" s="4" t="s">
        <v>43</v>
      </c>
      <c r="D29" s="131">
        <v>5</v>
      </c>
      <c r="E29" s="137">
        <v>0</v>
      </c>
      <c r="F29" s="137"/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/>
      <c r="P29" s="132"/>
      <c r="Q29" s="132">
        <v>5</v>
      </c>
      <c r="R29" t="str">
        <f>VLOOKUP(C29,'EUROSTAT-Code'!$G$3:$H$532,2,0)</f>
        <v>F04_99_02</v>
      </c>
      <c r="S29" t="str">
        <f t="shared" si="1"/>
        <v>OK</v>
      </c>
    </row>
    <row r="30" spans="1:19" x14ac:dyDescent="0.35">
      <c r="A30" t="str">
        <f>IF(OR(ISBLANK(VLOOKUP(B30,'EUROSTAT-Code'!$A$3:$D$698,4,0)),ISNA(VLOOKUP(B30,'EUROSTAT-Code'!$A$3:$D$698,4,0))),"",VLOOKUP(B30,'EUROSTAT-Code'!$A$3:$D$698,4,0))</f>
        <v/>
      </c>
      <c r="B30" s="6" t="s">
        <v>44</v>
      </c>
      <c r="C30" s="6" t="s">
        <v>45</v>
      </c>
      <c r="D30" s="133">
        <v>25</v>
      </c>
      <c r="E30" s="138">
        <v>0</v>
      </c>
      <c r="F30" s="138"/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15</v>
      </c>
      <c r="N30" s="134">
        <v>0</v>
      </c>
      <c r="O30" s="134"/>
      <c r="P30" s="134"/>
      <c r="Q30" s="134">
        <v>10</v>
      </c>
      <c r="R30" t="str">
        <f>VLOOKUP(C30,'EUROSTAT-Code'!$G$3:$H$532,2,0)</f>
        <v>F05_01_01</v>
      </c>
      <c r="S30" t="str">
        <f t="shared" si="1"/>
        <v>OK</v>
      </c>
    </row>
    <row r="31" spans="1:19" x14ac:dyDescent="0.35">
      <c r="A31" t="str">
        <f>IF(OR(ISBLANK(VLOOKUP(B31,'EUROSTAT-Code'!$A$3:$D$698,4,0)),ISNA(VLOOKUP(B31,'EUROSTAT-Code'!$A$3:$D$698,4,0))),"",VLOOKUP(B31,'EUROSTAT-Code'!$A$3:$D$698,4,0))</f>
        <v/>
      </c>
      <c r="B31" s="4" t="s">
        <v>46</v>
      </c>
      <c r="C31" s="4" t="s">
        <v>47</v>
      </c>
      <c r="D31" s="131">
        <v>2320</v>
      </c>
      <c r="E31" s="137">
        <v>1220</v>
      </c>
      <c r="F31" s="137"/>
      <c r="G31" s="132">
        <v>110</v>
      </c>
      <c r="H31" s="132">
        <v>80</v>
      </c>
      <c r="I31" s="132">
        <v>70</v>
      </c>
      <c r="J31" s="132" t="s">
        <v>1967</v>
      </c>
      <c r="K31" s="132">
        <v>575</v>
      </c>
      <c r="L31" s="132" t="s">
        <v>1967</v>
      </c>
      <c r="M31" s="132">
        <v>0</v>
      </c>
      <c r="N31" s="132">
        <v>70</v>
      </c>
      <c r="O31" s="132"/>
      <c r="P31" s="132"/>
      <c r="Q31" s="132">
        <v>0</v>
      </c>
      <c r="R31" t="str">
        <f>VLOOKUP(C31,'EUROSTAT-Code'!$G$3:$H$532,2,0)</f>
        <v>F05_01_03</v>
      </c>
      <c r="S31" t="str">
        <f t="shared" si="1"/>
        <v>OK</v>
      </c>
    </row>
    <row r="32" spans="1:19" x14ac:dyDescent="0.35">
      <c r="A32" t="str">
        <f>IF(OR(ISBLANK(VLOOKUP(B32,'EUROSTAT-Code'!$A$3:$D$698,4,0)),ISNA(VLOOKUP(B32,'EUROSTAT-Code'!$A$3:$D$698,4,0))),"",VLOOKUP(B32,'EUROSTAT-Code'!$A$3:$D$698,4,0))</f>
        <v/>
      </c>
      <c r="B32" s="6" t="s">
        <v>48</v>
      </c>
      <c r="C32" s="6" t="s">
        <v>49</v>
      </c>
      <c r="D32" s="133">
        <v>20</v>
      </c>
      <c r="E32" s="138">
        <v>0</v>
      </c>
      <c r="F32" s="138"/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5</v>
      </c>
      <c r="N32" s="134">
        <v>0</v>
      </c>
      <c r="O32" s="134"/>
      <c r="P32" s="134"/>
      <c r="Q32" s="134">
        <v>20</v>
      </c>
      <c r="R32" t="str">
        <f>VLOOKUP(C32,'EUROSTAT-Code'!$G$3:$H$532,2,0)</f>
        <v>F99_01_01</v>
      </c>
      <c r="S32" t="str">
        <f t="shared" si="1"/>
        <v>OK</v>
      </c>
    </row>
    <row r="33" spans="1:19" x14ac:dyDescent="0.35">
      <c r="A33" t="str">
        <f>IF(OR(ISBLANK(VLOOKUP(B33,'EUROSTAT-Code'!$A$3:$D$698,4,0)),ISNA(VLOOKUP(B33,'EUROSTAT-Code'!$A$3:$D$698,4,0))),"",VLOOKUP(B33,'EUROSTAT-Code'!$A$3:$D$698,4,0))</f>
        <v>x</v>
      </c>
      <c r="B33" s="4" t="s">
        <v>50</v>
      </c>
      <c r="C33" s="4" t="s">
        <v>51</v>
      </c>
      <c r="D33" s="131">
        <v>100</v>
      </c>
      <c r="E33" s="137">
        <v>0</v>
      </c>
      <c r="F33" s="137"/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55</v>
      </c>
      <c r="N33" s="132">
        <v>0</v>
      </c>
      <c r="O33" s="132"/>
      <c r="P33" s="132"/>
      <c r="Q33" s="132">
        <v>50</v>
      </c>
      <c r="R33" t="str">
        <f>VLOOKUP(C33,'EUROSTAT-Code'!$G$3:$H$532,2,0)</f>
        <v>F99_02_02</v>
      </c>
      <c r="S33" t="str">
        <f t="shared" si="1"/>
        <v>OK</v>
      </c>
    </row>
    <row r="34" spans="1:19" x14ac:dyDescent="0.35">
      <c r="A34" t="str">
        <f>IF(OR(ISBLANK(VLOOKUP(B34,'EUROSTAT-Code'!$A$3:$D$698,4,0)),ISNA(VLOOKUP(B34,'EUROSTAT-Code'!$A$3:$D$698,4,0))),"",VLOOKUP(B34,'EUROSTAT-Code'!$A$3:$D$698,4,0))</f>
        <v>x</v>
      </c>
      <c r="B34" s="6" t="s">
        <v>52</v>
      </c>
      <c r="C34" s="6" t="s">
        <v>53</v>
      </c>
      <c r="D34" s="133">
        <v>295</v>
      </c>
      <c r="E34" s="138">
        <v>150</v>
      </c>
      <c r="F34" s="138"/>
      <c r="G34" s="134" t="s">
        <v>1967</v>
      </c>
      <c r="H34" s="134">
        <v>20</v>
      </c>
      <c r="I34" s="134" t="s">
        <v>1967</v>
      </c>
      <c r="J34" s="134" t="s">
        <v>1967</v>
      </c>
      <c r="K34" s="134">
        <v>110</v>
      </c>
      <c r="L34" s="134">
        <v>10</v>
      </c>
      <c r="M34" s="134">
        <v>0</v>
      </c>
      <c r="N34" s="134">
        <v>0</v>
      </c>
      <c r="O34" s="134"/>
      <c r="P34" s="134"/>
      <c r="Q34" s="134">
        <v>0</v>
      </c>
      <c r="R34" t="str">
        <f>VLOOKUP(C34,'EUROSTAT-Code'!$G$3:$H$532,2,0)</f>
        <v>F99_02_03</v>
      </c>
      <c r="S34" t="str">
        <f t="shared" si="1"/>
        <v>OK</v>
      </c>
    </row>
    <row r="35" spans="1:19" x14ac:dyDescent="0.35">
      <c r="A35" t="str">
        <f>IF(OR(ISBLANK(VLOOKUP(B35,'EUROSTAT-Code'!$A$3:$D$698,4,0)),ISNA(VLOOKUP(B35,'EUROSTAT-Code'!$A$3:$D$698,4,0))),"",VLOOKUP(B35,'EUROSTAT-Code'!$A$3:$D$698,4,0))</f>
        <v/>
      </c>
      <c r="B35" s="4" t="s">
        <v>54</v>
      </c>
      <c r="C35" s="4" t="s">
        <v>55</v>
      </c>
      <c r="D35" s="131">
        <v>215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215</v>
      </c>
      <c r="N35" s="132">
        <v>0</v>
      </c>
      <c r="O35" s="132"/>
      <c r="P35" s="132"/>
      <c r="Q35" s="132">
        <v>0</v>
      </c>
      <c r="R35" t="str">
        <f>VLOOKUP(C35,'EUROSTAT-Code'!$G$3:$H$532,2,0)</f>
        <v>F99_02_06</v>
      </c>
      <c r="S35" t="str">
        <f t="shared" si="1"/>
        <v>OK</v>
      </c>
    </row>
    <row r="36" spans="1:19" x14ac:dyDescent="0.35">
      <c r="A36" t="str">
        <f>IF(OR(ISBLANK(VLOOKUP(B36,'EUROSTAT-Code'!$A$3:$D$698,4,0)),ISNA(VLOOKUP(B36,'EUROSTAT-Code'!$A$3:$D$698,4,0))),"",VLOOKUP(B36,'EUROSTAT-Code'!$A$3:$D$698,4,0))</f>
        <v/>
      </c>
      <c r="B36" s="6" t="s">
        <v>56</v>
      </c>
      <c r="C36" s="6" t="s">
        <v>2032</v>
      </c>
      <c r="D36" s="133">
        <v>520</v>
      </c>
      <c r="E36" s="138" t="s">
        <v>1967</v>
      </c>
      <c r="F36" s="138"/>
      <c r="G36" s="134">
        <v>0</v>
      </c>
      <c r="H36" s="134">
        <v>0</v>
      </c>
      <c r="I36" s="134">
        <v>0</v>
      </c>
      <c r="J36" s="134">
        <v>0</v>
      </c>
      <c r="K36" s="134" t="s">
        <v>1967</v>
      </c>
      <c r="L36" s="134">
        <v>335</v>
      </c>
      <c r="M36" s="134">
        <v>0</v>
      </c>
      <c r="N36" s="134">
        <v>0</v>
      </c>
      <c r="O36" s="134"/>
      <c r="P36" s="134"/>
      <c r="Q36" s="134">
        <v>170</v>
      </c>
      <c r="R36" t="e">
        <f>VLOOKUP(C36,'EUROSTAT-Code'!$G$3:$H$532,2,0)</f>
        <v>#N/A</v>
      </c>
      <c r="S36" t="e">
        <f t="shared" si="1"/>
        <v>#N/A</v>
      </c>
    </row>
    <row r="37" spans="1:19" x14ac:dyDescent="0.35">
      <c r="A37" t="str">
        <f>IF(OR(ISBLANK(VLOOKUP(B37,'EUROSTAT-Code'!$A$3:$D$698,4,0)),ISNA(VLOOKUP(B37,'EUROSTAT-Code'!$A$3:$D$698,4,0))),"",VLOOKUP(B37,'EUROSTAT-Code'!$A$3:$D$698,4,0))</f>
        <v/>
      </c>
      <c r="B37" s="4" t="s">
        <v>57</v>
      </c>
      <c r="C37" s="4" t="s">
        <v>2034</v>
      </c>
      <c r="D37" s="131">
        <v>250</v>
      </c>
      <c r="E37" s="137">
        <v>0</v>
      </c>
      <c r="F37" s="137"/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2"/>
      <c r="P37" s="132"/>
      <c r="Q37" s="132">
        <v>250</v>
      </c>
      <c r="R37" t="e">
        <f>VLOOKUP(C37,'EUROSTAT-Code'!$G$3:$H$532,2,0)</f>
        <v>#N/A</v>
      </c>
      <c r="S37" t="e">
        <f t="shared" si="1"/>
        <v>#N/A</v>
      </c>
    </row>
    <row r="38" spans="1:19" x14ac:dyDescent="0.35">
      <c r="A38" t="str">
        <f>IF(OR(ISBLANK(VLOOKUP(B38,'EUROSTAT-Code'!$A$3:$D$698,4,0)),ISNA(VLOOKUP(B38,'EUROSTAT-Code'!$A$3:$D$698,4,0))),"",VLOOKUP(B38,'EUROSTAT-Code'!$A$3:$D$698,4,0))</f>
        <v/>
      </c>
      <c r="B38" s="6" t="s">
        <v>58</v>
      </c>
      <c r="C38" s="6" t="s">
        <v>59</v>
      </c>
      <c r="D38" s="133">
        <v>5</v>
      </c>
      <c r="E38" s="138">
        <v>0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/>
      <c r="P38" s="134"/>
      <c r="Q38" s="134">
        <v>5</v>
      </c>
      <c r="R38" t="str">
        <f>VLOOKUP(C38,'EUROSTAT-Code'!$G$3:$H$532,2,0)</f>
        <v>F99_03_06</v>
      </c>
      <c r="S38" t="str">
        <f t="shared" si="1"/>
        <v>OK</v>
      </c>
    </row>
    <row r="39" spans="1:19" x14ac:dyDescent="0.35">
      <c r="A39" t="str">
        <f>IF(OR(ISBLANK(VLOOKUP(B39,'EUROSTAT-Code'!$A$3:$D$698,4,0)),ISNA(VLOOKUP(B39,'EUROSTAT-Code'!$A$3:$D$698,4,0))),"",VLOOKUP(B39,'EUROSTAT-Code'!$A$3:$D$698,4,0))</f>
        <v/>
      </c>
      <c r="B39" s="4" t="s">
        <v>60</v>
      </c>
      <c r="C39" s="4" t="s">
        <v>2035</v>
      </c>
      <c r="D39" s="131">
        <v>350</v>
      </c>
      <c r="E39" s="137">
        <v>215</v>
      </c>
      <c r="F39" s="137"/>
      <c r="G39" s="132" t="s">
        <v>1967</v>
      </c>
      <c r="H39" s="132">
        <v>50</v>
      </c>
      <c r="I39" s="132" t="s">
        <v>1967</v>
      </c>
      <c r="J39" s="132">
        <v>10</v>
      </c>
      <c r="K39" s="132">
        <v>50</v>
      </c>
      <c r="L39" s="132">
        <v>0</v>
      </c>
      <c r="M39" s="132" t="s">
        <v>1967</v>
      </c>
      <c r="N39" s="132" t="s">
        <v>1967</v>
      </c>
      <c r="O39" s="132"/>
      <c r="P39" s="132"/>
      <c r="Q39" s="132">
        <v>0</v>
      </c>
      <c r="R39" t="e">
        <f>VLOOKUP(C39,'EUROSTAT-Code'!$G$3:$H$532,2,0)</f>
        <v>#N/A</v>
      </c>
      <c r="S39" t="e">
        <f t="shared" ref="S39:S70" si="2">IF(B39=R39,"OK","FALSE")</f>
        <v>#N/A</v>
      </c>
    </row>
    <row r="40" spans="1:19" x14ac:dyDescent="0.35">
      <c r="A40" t="str">
        <f>IF(OR(ISBLANK(VLOOKUP(B40,'EUROSTAT-Code'!$A$3:$D$698,4,0)),ISNA(VLOOKUP(B40,'EUROSTAT-Code'!$A$3:$D$698,4,0))),"",VLOOKUP(B40,'EUROSTAT-Code'!$A$3:$D$698,4,0))</f>
        <v/>
      </c>
      <c r="B40" s="6" t="s">
        <v>63</v>
      </c>
      <c r="C40" s="6" t="s">
        <v>64</v>
      </c>
      <c r="D40" s="133">
        <v>30</v>
      </c>
      <c r="E40" s="138">
        <v>0</v>
      </c>
      <c r="F40" s="138"/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25</v>
      </c>
      <c r="M40" s="134">
        <v>0</v>
      </c>
      <c r="N40" s="134">
        <v>0</v>
      </c>
      <c r="O40" s="134"/>
      <c r="P40" s="134"/>
      <c r="Q40" s="134">
        <v>0</v>
      </c>
      <c r="R40" t="str">
        <f>VLOOKUP(C40,'EUROSTAT-Code'!$G$3:$H$532,2,0)</f>
        <v>F99_02_11</v>
      </c>
      <c r="S40" t="str">
        <f t="shared" si="2"/>
        <v>FALSE</v>
      </c>
    </row>
    <row r="41" spans="1:19" x14ac:dyDescent="0.35">
      <c r="A41" t="str">
        <f>IF(OR(ISBLANK(VLOOKUP(B41,'EUROSTAT-Code'!$A$3:$D$698,4,0)),ISNA(VLOOKUP(B41,'EUROSTAT-Code'!$A$3:$D$698,4,0))),"",VLOOKUP(B41,'EUROSTAT-Code'!$A$3:$D$698,4,0))</f>
        <v>x</v>
      </c>
      <c r="B41" s="4" t="s">
        <v>65</v>
      </c>
      <c r="C41" s="4" t="s">
        <v>66</v>
      </c>
      <c r="D41" s="131">
        <v>190</v>
      </c>
      <c r="E41" s="137">
        <v>15</v>
      </c>
      <c r="F41" s="137"/>
      <c r="G41" s="132">
        <v>0</v>
      </c>
      <c r="H41" s="132">
        <v>70</v>
      </c>
      <c r="I41" s="132">
        <v>90</v>
      </c>
      <c r="J41" s="132" t="s">
        <v>1967</v>
      </c>
      <c r="K41" s="132">
        <v>10</v>
      </c>
      <c r="L41" s="132">
        <v>0</v>
      </c>
      <c r="M41" s="132">
        <v>0</v>
      </c>
      <c r="N41" s="132">
        <v>0</v>
      </c>
      <c r="O41" s="132"/>
      <c r="P41" s="132"/>
      <c r="Q41" s="132">
        <v>0</v>
      </c>
      <c r="R41" t="str">
        <f>VLOOKUP(C41,'EUROSTAT-Code'!$G$3:$H$532,2,0)</f>
        <v>F99_03_12</v>
      </c>
      <c r="S41" t="str">
        <f t="shared" si="2"/>
        <v>OK</v>
      </c>
    </row>
    <row r="42" spans="1:19" x14ac:dyDescent="0.35">
      <c r="A42" t="str">
        <f>IF(OR(ISBLANK(VLOOKUP(B42,'EUROSTAT-Code'!$A$3:$D$698,4,0)),ISNA(VLOOKUP(B42,'EUROSTAT-Code'!$A$3:$D$698,4,0))),"",VLOOKUP(B42,'EUROSTAT-Code'!$A$3:$D$698,4,0))</f>
        <v/>
      </c>
      <c r="B42" s="6" t="s">
        <v>67</v>
      </c>
      <c r="C42" s="6" t="s">
        <v>68</v>
      </c>
      <c r="D42" s="133">
        <v>500</v>
      </c>
      <c r="E42" s="138">
        <v>330</v>
      </c>
      <c r="F42" s="138"/>
      <c r="G42" s="134" t="s">
        <v>1967</v>
      </c>
      <c r="H42" s="134">
        <v>55</v>
      </c>
      <c r="I42" s="134">
        <v>15</v>
      </c>
      <c r="J42" s="134" t="s">
        <v>1967</v>
      </c>
      <c r="K42" s="134">
        <v>60</v>
      </c>
      <c r="L42" s="134">
        <v>0</v>
      </c>
      <c r="M42" s="134">
        <v>0</v>
      </c>
      <c r="N42" s="134">
        <v>0</v>
      </c>
      <c r="O42" s="134"/>
      <c r="P42" s="134"/>
      <c r="Q42" s="134">
        <v>0</v>
      </c>
      <c r="R42" t="str">
        <f>VLOOKUP(C42,'EUROSTAT-Code'!$G$3:$H$532,2,0)</f>
        <v>F99_03_13</v>
      </c>
      <c r="S42" t="str">
        <f t="shared" si="2"/>
        <v>OK</v>
      </c>
    </row>
    <row r="43" spans="1:19" x14ac:dyDescent="0.35">
      <c r="A43" t="str">
        <f>IF(OR(ISBLANK(VLOOKUP(B43,'EUROSTAT-Code'!$A$3:$D$698,4,0)),ISNA(VLOOKUP(B43,'EUROSTAT-Code'!$A$3:$D$698,4,0))),"",VLOOKUP(B43,'EUROSTAT-Code'!$A$3:$D$698,4,0))</f>
        <v>x</v>
      </c>
      <c r="B43" s="4" t="s">
        <v>69</v>
      </c>
      <c r="C43" s="4" t="s">
        <v>2036</v>
      </c>
      <c r="D43" s="131">
        <v>1585</v>
      </c>
      <c r="E43" s="137">
        <v>1005</v>
      </c>
      <c r="F43" s="137"/>
      <c r="G43" s="132" t="s">
        <v>1967</v>
      </c>
      <c r="H43" s="132">
        <v>145</v>
      </c>
      <c r="I43" s="132" t="s">
        <v>1967</v>
      </c>
      <c r="J43" s="132" t="s">
        <v>1967</v>
      </c>
      <c r="K43" s="132">
        <v>275</v>
      </c>
      <c r="L43" s="132">
        <v>75</v>
      </c>
      <c r="M43" s="132">
        <v>0</v>
      </c>
      <c r="N43" s="132">
        <v>0</v>
      </c>
      <c r="O43" s="132"/>
      <c r="P43" s="132"/>
      <c r="Q43" s="132">
        <v>0</v>
      </c>
      <c r="R43" t="e">
        <f>VLOOKUP(C43,'EUROSTAT-Code'!$G$3:$H$532,2,0)</f>
        <v>#N/A</v>
      </c>
      <c r="S43" t="e">
        <f t="shared" si="2"/>
        <v>#N/A</v>
      </c>
    </row>
    <row r="44" spans="1:19" x14ac:dyDescent="0.35">
      <c r="A44" t="str">
        <f>IF(OR(ISBLANK(VLOOKUP(B44,'EUROSTAT-Code'!$A$3:$D$698,4,0)),ISNA(VLOOKUP(B44,'EUROSTAT-Code'!$A$3:$D$698,4,0))),"",VLOOKUP(B44,'EUROSTAT-Code'!$A$3:$D$698,4,0))</f>
        <v/>
      </c>
      <c r="B44" s="6" t="s">
        <v>70</v>
      </c>
      <c r="C44" s="6" t="s">
        <v>71</v>
      </c>
      <c r="D44" s="133">
        <v>35</v>
      </c>
      <c r="E44" s="138">
        <v>0</v>
      </c>
      <c r="F44" s="138"/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35</v>
      </c>
      <c r="N44" s="134">
        <v>0</v>
      </c>
      <c r="O44" s="134"/>
      <c r="P44" s="134"/>
      <c r="Q44" s="134">
        <v>0</v>
      </c>
      <c r="R44" t="str">
        <f>VLOOKUP(C44,'EUROSTAT-Code'!$G$3:$H$532,2,0)</f>
        <v>F99_07_01</v>
      </c>
      <c r="S44" t="str">
        <f t="shared" si="2"/>
        <v>OK</v>
      </c>
    </row>
    <row r="45" spans="1:19" x14ac:dyDescent="0.35">
      <c r="A45" t="str">
        <f>IF(OR(ISBLANK(VLOOKUP(B45,'EUROSTAT-Code'!$A$3:$D$698,4,0)),ISNA(VLOOKUP(B45,'EUROSTAT-Code'!$A$3:$D$698,4,0))),"",VLOOKUP(B45,'EUROSTAT-Code'!$A$3:$D$698,4,0))</f>
        <v/>
      </c>
      <c r="B45" s="4" t="s">
        <v>284</v>
      </c>
      <c r="C45" s="4" t="s">
        <v>285</v>
      </c>
      <c r="D45" s="131">
        <v>5</v>
      </c>
      <c r="E45" s="137">
        <v>0</v>
      </c>
      <c r="F45" s="137"/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/>
      <c r="P45" s="132"/>
      <c r="Q45" s="132">
        <v>5</v>
      </c>
      <c r="R45" t="str">
        <f>VLOOKUP(C45,'EUROSTAT-Code'!$G$3:$H$532,2,0)</f>
        <v>F99_08_02</v>
      </c>
      <c r="S45" t="str">
        <f t="shared" si="2"/>
        <v>OK</v>
      </c>
    </row>
    <row r="46" spans="1:19" x14ac:dyDescent="0.35">
      <c r="A46" t="str">
        <f>IF(OR(ISBLANK(VLOOKUP(B46,'EUROSTAT-Code'!$A$3:$D$698,4,0)),ISNA(VLOOKUP(B46,'EUROSTAT-Code'!$A$3:$D$698,4,0))),"",VLOOKUP(B46,'EUROSTAT-Code'!$A$3:$D$698,4,0))</f>
        <v/>
      </c>
      <c r="B46" s="6" t="s">
        <v>72</v>
      </c>
      <c r="C46" s="6" t="s">
        <v>2037</v>
      </c>
      <c r="D46" s="133">
        <v>955</v>
      </c>
      <c r="E46" s="138">
        <v>0</v>
      </c>
      <c r="F46" s="138"/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/>
      <c r="P46" s="134"/>
      <c r="Q46" s="134">
        <v>955</v>
      </c>
      <c r="R46" t="e">
        <f>VLOOKUP(C46,'EUROSTAT-Code'!$G$3:$H$532,2,0)</f>
        <v>#N/A</v>
      </c>
      <c r="S46" t="e">
        <f t="shared" si="2"/>
        <v>#N/A</v>
      </c>
    </row>
    <row r="47" spans="1:19" x14ac:dyDescent="0.35">
      <c r="A47" t="str">
        <f>IF(OR(ISBLANK(VLOOKUP(B47,'EUROSTAT-Code'!$A$3:$D$698,4,0)),ISNA(VLOOKUP(B47,'EUROSTAT-Code'!$A$3:$D$698,4,0))),"",VLOOKUP(B47,'EUROSTAT-Code'!$A$3:$D$698,4,0))</f>
        <v>x</v>
      </c>
      <c r="B47" s="4" t="s">
        <v>73</v>
      </c>
      <c r="C47" s="4" t="s">
        <v>74</v>
      </c>
      <c r="D47" s="131">
        <v>110</v>
      </c>
      <c r="E47" s="137">
        <v>0</v>
      </c>
      <c r="F47" s="137"/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/>
      <c r="P47" s="132"/>
      <c r="Q47" s="132">
        <v>110</v>
      </c>
      <c r="R47" t="str">
        <f>VLOOKUP(C47,'EUROSTAT-Code'!$G$3:$H$532,2,0)</f>
        <v>F99_11_01</v>
      </c>
      <c r="S47" t="str">
        <f t="shared" si="2"/>
        <v>OK</v>
      </c>
    </row>
    <row r="48" spans="1:19" x14ac:dyDescent="0.35">
      <c r="A48" t="str">
        <f>IF(OR(ISBLANK(VLOOKUP(B48,'EUROSTAT-Code'!$A$3:$D$698,4,0)),ISNA(VLOOKUP(B48,'EUROSTAT-Code'!$A$3:$D$698,4,0))),"",VLOOKUP(B48,'EUROSTAT-Code'!$A$3:$D$698,4,0))</f>
        <v/>
      </c>
      <c r="B48" s="6" t="s">
        <v>75</v>
      </c>
      <c r="C48" s="6" t="s">
        <v>76</v>
      </c>
      <c r="D48" s="133">
        <v>6140</v>
      </c>
      <c r="E48" s="138">
        <v>0</v>
      </c>
      <c r="F48" s="138"/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/>
      <c r="P48" s="134"/>
      <c r="Q48" s="134">
        <v>6140</v>
      </c>
      <c r="R48" t="str">
        <f>VLOOKUP(C48,'EUROSTAT-Code'!$G$3:$H$532,2,0)</f>
        <v>F99_12_02</v>
      </c>
      <c r="S48" t="str">
        <f t="shared" si="2"/>
        <v>OK</v>
      </c>
    </row>
    <row r="49" spans="1:19" x14ac:dyDescent="0.35">
      <c r="A49" t="str">
        <f>IF(OR(ISBLANK(VLOOKUP(B49,'EUROSTAT-Code'!$A$3:$D$698,4,0)),ISNA(VLOOKUP(B49,'EUROSTAT-Code'!$A$3:$D$698,4,0))),"",VLOOKUP(B49,'EUROSTAT-Code'!$A$3:$D$698,4,0))</f>
        <v>x</v>
      </c>
      <c r="B49" s="4" t="s">
        <v>77</v>
      </c>
      <c r="C49" s="4" t="s">
        <v>78</v>
      </c>
      <c r="D49" s="131">
        <v>740</v>
      </c>
      <c r="E49" s="137">
        <v>50</v>
      </c>
      <c r="F49" s="137"/>
      <c r="G49" s="132">
        <v>0</v>
      </c>
      <c r="H49" s="132">
        <v>205</v>
      </c>
      <c r="I49" s="132">
        <v>275</v>
      </c>
      <c r="J49" s="132" t="s">
        <v>1967</v>
      </c>
      <c r="K49" s="132">
        <v>30</v>
      </c>
      <c r="L49" s="132">
        <v>0</v>
      </c>
      <c r="M49" s="132">
        <v>0</v>
      </c>
      <c r="N49" s="132">
        <v>0</v>
      </c>
      <c r="O49" s="132"/>
      <c r="P49" s="132"/>
      <c r="Q49" s="132">
        <v>165</v>
      </c>
      <c r="R49" t="str">
        <f>VLOOKUP(C49,'EUROSTAT-Code'!$G$3:$H$532,2,0)</f>
        <v>F99_13_02</v>
      </c>
      <c r="S49" t="str">
        <f t="shared" si="2"/>
        <v>OK</v>
      </c>
    </row>
    <row r="50" spans="1:19" x14ac:dyDescent="0.35">
      <c r="A50" t="str">
        <f>IF(OR(ISBLANK(VLOOKUP(B50,'EUROSTAT-Code'!$A$3:$D$698,4,0)),ISNA(VLOOKUP(B50,'EUROSTAT-Code'!$A$3:$D$698,4,0))),"",VLOOKUP(B50,'EUROSTAT-Code'!$A$3:$D$698,4,0))</f>
        <v/>
      </c>
      <c r="B50" s="6" t="s">
        <v>79</v>
      </c>
      <c r="C50" s="6" t="s">
        <v>80</v>
      </c>
      <c r="D50" s="133">
        <v>250</v>
      </c>
      <c r="E50" s="138">
        <v>0</v>
      </c>
      <c r="F50" s="138"/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/>
      <c r="P50" s="134"/>
      <c r="Q50" s="134">
        <v>250</v>
      </c>
      <c r="R50" t="str">
        <f>VLOOKUP(C50,'EUROSTAT-Code'!$G$3:$H$532,2,0)</f>
        <v>F99_13_04</v>
      </c>
      <c r="S50" t="str">
        <f t="shared" si="2"/>
        <v>OK</v>
      </c>
    </row>
    <row r="51" spans="1:19" x14ac:dyDescent="0.35">
      <c r="A51" t="str">
        <f>IF(OR(ISBLANK(VLOOKUP(B51,'EUROSTAT-Code'!$A$3:$D$698,4,0)),ISNA(VLOOKUP(B51,'EUROSTAT-Code'!$A$3:$D$698,4,0))),"",VLOOKUP(B51,'EUROSTAT-Code'!$A$3:$D$698,4,0))</f>
        <v>x</v>
      </c>
      <c r="B51" s="4" t="s">
        <v>81</v>
      </c>
      <c r="C51" s="4" t="s">
        <v>2038</v>
      </c>
      <c r="D51" s="131">
        <v>5</v>
      </c>
      <c r="E51" s="137">
        <v>0</v>
      </c>
      <c r="F51" s="137"/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/>
      <c r="P51" s="132"/>
      <c r="Q51" s="132">
        <v>5</v>
      </c>
      <c r="R51" t="e">
        <f>VLOOKUP(C51,'EUROSTAT-Code'!$G$3:$H$532,2,0)</f>
        <v>#N/A</v>
      </c>
      <c r="S51" t="e">
        <f t="shared" si="2"/>
        <v>#N/A</v>
      </c>
    </row>
    <row r="52" spans="1:19" x14ac:dyDescent="0.35">
      <c r="A52" t="str">
        <f>IF(OR(ISBLANK(VLOOKUP(B52,'EUROSTAT-Code'!$A$3:$D$698,4,0)),ISNA(VLOOKUP(B52,'EUROSTAT-Code'!$A$3:$D$698,4,0))),"",VLOOKUP(B52,'EUROSTAT-Code'!$A$3:$D$698,4,0))</f>
        <v/>
      </c>
      <c r="B52" s="6" t="s">
        <v>82</v>
      </c>
      <c r="C52" s="6" t="s">
        <v>2039</v>
      </c>
      <c r="D52" s="133">
        <v>260</v>
      </c>
      <c r="E52" s="138">
        <v>0</v>
      </c>
      <c r="F52" s="138"/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/>
      <c r="P52" s="134"/>
      <c r="Q52" s="134">
        <v>260</v>
      </c>
      <c r="R52" t="e">
        <f>VLOOKUP(C52,'EUROSTAT-Code'!$G$3:$H$532,2,0)</f>
        <v>#N/A</v>
      </c>
      <c r="S52" t="e">
        <f t="shared" si="2"/>
        <v>#N/A</v>
      </c>
    </row>
    <row r="53" spans="1:19" x14ac:dyDescent="0.35">
      <c r="A53" t="str">
        <f>IF(OR(ISBLANK(VLOOKUP(B53,'EUROSTAT-Code'!$A$3:$D$698,4,0)),ISNA(VLOOKUP(B53,'EUROSTAT-Code'!$A$3:$D$698,4,0))),"",VLOOKUP(B53,'EUROSTAT-Code'!$A$3:$D$698,4,0))</f>
        <v/>
      </c>
      <c r="B53" s="4" t="s">
        <v>83</v>
      </c>
      <c r="C53" s="4" t="s">
        <v>84</v>
      </c>
      <c r="D53" s="131">
        <v>120</v>
      </c>
      <c r="E53" s="137">
        <v>50</v>
      </c>
      <c r="F53" s="137"/>
      <c r="G53" s="132">
        <v>0</v>
      </c>
      <c r="H53" s="132">
        <v>10</v>
      </c>
      <c r="I53" s="132" t="s">
        <v>1967</v>
      </c>
      <c r="J53" s="132">
        <v>0</v>
      </c>
      <c r="K53" s="132">
        <v>10</v>
      </c>
      <c r="L53" s="132">
        <v>0</v>
      </c>
      <c r="M53" s="132">
        <v>0</v>
      </c>
      <c r="N53" s="132">
        <v>0</v>
      </c>
      <c r="O53" s="132"/>
      <c r="P53" s="132"/>
      <c r="Q53" s="132">
        <v>45</v>
      </c>
      <c r="R53" t="str">
        <f>VLOOKUP(C53,'EUROSTAT-Code'!$G$3:$H$532,2,0)</f>
        <v>F99_16_01</v>
      </c>
      <c r="S53" t="str">
        <f t="shared" si="2"/>
        <v>OK</v>
      </c>
    </row>
    <row r="54" spans="1:19" x14ac:dyDescent="0.35">
      <c r="A54" t="str">
        <f>IF(OR(ISBLANK(VLOOKUP(B54,'EUROSTAT-Code'!$A$3:$D$698,4,0)),ISNA(VLOOKUP(B54,'EUROSTAT-Code'!$A$3:$D$698,4,0))),"",VLOOKUP(B54,'EUROSTAT-Code'!$A$3:$D$698,4,0))</f>
        <v/>
      </c>
      <c r="B54" s="6" t="s">
        <v>85</v>
      </c>
      <c r="C54" s="6" t="s">
        <v>86</v>
      </c>
      <c r="D54" s="133">
        <v>345</v>
      </c>
      <c r="E54" s="138">
        <v>160</v>
      </c>
      <c r="F54" s="138"/>
      <c r="G54" s="134">
        <v>0</v>
      </c>
      <c r="H54" s="134">
        <v>110</v>
      </c>
      <c r="I54" s="134">
        <v>15</v>
      </c>
      <c r="J54" s="134" t="s">
        <v>1967</v>
      </c>
      <c r="K54" s="134">
        <v>40</v>
      </c>
      <c r="L54" s="134">
        <v>0</v>
      </c>
      <c r="M54" s="134">
        <v>0</v>
      </c>
      <c r="N54" s="134" t="s">
        <v>1967</v>
      </c>
      <c r="O54" s="134"/>
      <c r="P54" s="134"/>
      <c r="Q54" s="134">
        <v>0</v>
      </c>
      <c r="R54" t="str">
        <f>VLOOKUP(C54,'EUROSTAT-Code'!$G$3:$H$532,2,0)</f>
        <v>F99_16_03</v>
      </c>
      <c r="S54" t="str">
        <f t="shared" si="2"/>
        <v>OK</v>
      </c>
    </row>
    <row r="55" spans="1:19" x14ac:dyDescent="0.35">
      <c r="A55" t="str">
        <f>IF(OR(ISBLANK(VLOOKUP(B55,'EUROSTAT-Code'!$A$3:$D$698,4,0)),ISNA(VLOOKUP(B55,'EUROSTAT-Code'!$A$3:$D$698,4,0))),"",VLOOKUP(B55,'EUROSTAT-Code'!$A$3:$D$698,4,0))</f>
        <v/>
      </c>
      <c r="B55" s="4" t="s">
        <v>87</v>
      </c>
      <c r="C55" s="4" t="s">
        <v>2040</v>
      </c>
      <c r="D55" s="131">
        <v>5</v>
      </c>
      <c r="E55" s="137">
        <v>0</v>
      </c>
      <c r="F55" s="137"/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/>
      <c r="P55" s="132"/>
      <c r="Q55" s="132">
        <v>0</v>
      </c>
      <c r="R55" t="e">
        <f>VLOOKUP(C55,'EUROSTAT-Code'!$G$3:$H$532,2,0)</f>
        <v>#N/A</v>
      </c>
      <c r="S55" t="e">
        <f t="shared" si="2"/>
        <v>#N/A</v>
      </c>
    </row>
    <row r="56" spans="1:19" x14ac:dyDescent="0.35">
      <c r="A56" t="str">
        <f>IF(OR(ISBLANK(VLOOKUP(B56,'EUROSTAT-Code'!$A$3:$D$698,4,0)),ISNA(VLOOKUP(B56,'EUROSTAT-Code'!$A$3:$D$698,4,0))),"",VLOOKUP(B56,'EUROSTAT-Code'!$A$3:$D$698,4,0))</f>
        <v/>
      </c>
      <c r="B56" s="6" t="s">
        <v>88</v>
      </c>
      <c r="C56" s="6" t="s">
        <v>89</v>
      </c>
      <c r="D56" s="133">
        <v>70</v>
      </c>
      <c r="E56" s="138">
        <v>65</v>
      </c>
      <c r="F56" s="138"/>
      <c r="G56" s="134">
        <v>0</v>
      </c>
      <c r="H56" s="134" t="s">
        <v>1967</v>
      </c>
      <c r="I56" s="134">
        <v>0</v>
      </c>
      <c r="J56" s="134">
        <v>0</v>
      </c>
      <c r="K56" s="134" t="s">
        <v>1967</v>
      </c>
      <c r="L56" s="134">
        <v>0</v>
      </c>
      <c r="M56" s="134">
        <v>0</v>
      </c>
      <c r="N56" s="134">
        <v>0</v>
      </c>
      <c r="O56" s="134"/>
      <c r="P56" s="134"/>
      <c r="Q56" s="134">
        <v>0</v>
      </c>
      <c r="R56" t="str">
        <f>VLOOKUP(C56,'EUROSTAT-Code'!$G$3:$H$532,2,0)</f>
        <v>F99_16_05</v>
      </c>
      <c r="S56" t="str">
        <f t="shared" si="2"/>
        <v>OK</v>
      </c>
    </row>
    <row r="57" spans="1:19" x14ac:dyDescent="0.35">
      <c r="A57" t="str">
        <f>IF(OR(ISBLANK(VLOOKUP(B57,'EUROSTAT-Code'!$A$3:$D$698,4,0)),ISNA(VLOOKUP(B57,'EUROSTAT-Code'!$A$3:$D$698,4,0))),"",VLOOKUP(B57,'EUROSTAT-Code'!$A$3:$D$698,4,0))</f>
        <v/>
      </c>
      <c r="B57" s="4" t="s">
        <v>286</v>
      </c>
      <c r="C57" s="4" t="s">
        <v>287</v>
      </c>
      <c r="D57" s="131">
        <v>5</v>
      </c>
      <c r="E57" s="137">
        <v>5</v>
      </c>
      <c r="F57" s="137"/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/>
      <c r="P57" s="132"/>
      <c r="Q57" s="132">
        <v>0</v>
      </c>
      <c r="R57" t="str">
        <f>VLOOKUP(C57,'EUROSTAT-Code'!$G$3:$H$532,2,0)</f>
        <v>F99_16_06</v>
      </c>
      <c r="S57" t="str">
        <f t="shared" si="2"/>
        <v>OK</v>
      </c>
    </row>
    <row r="58" spans="1:19" x14ac:dyDescent="0.35">
      <c r="A58" t="str">
        <f>IF(OR(ISBLANK(VLOOKUP(B58,'EUROSTAT-Code'!$A$3:$D$698,4,0)),ISNA(VLOOKUP(B58,'EUROSTAT-Code'!$A$3:$D$698,4,0))),"",VLOOKUP(B58,'EUROSTAT-Code'!$A$3:$D$698,4,0))</f>
        <v/>
      </c>
      <c r="B58" s="6" t="s">
        <v>90</v>
      </c>
      <c r="C58" s="6" t="s">
        <v>91</v>
      </c>
      <c r="D58" s="133">
        <v>15</v>
      </c>
      <c r="E58" s="138">
        <v>0</v>
      </c>
      <c r="F58" s="138"/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/>
      <c r="P58" s="134"/>
      <c r="Q58" s="134">
        <v>15</v>
      </c>
      <c r="R58" t="str">
        <f>VLOOKUP(C58,'EUROSTAT-Code'!$G$3:$H$532,2,0)</f>
        <v>F99_16_07</v>
      </c>
      <c r="S58" t="str">
        <f t="shared" si="2"/>
        <v>OK</v>
      </c>
    </row>
    <row r="59" spans="1:19" x14ac:dyDescent="0.35">
      <c r="A59" t="str">
        <f>IF(OR(ISBLANK(VLOOKUP(B59,'EUROSTAT-Code'!$A$3:$D$698,4,0)),ISNA(VLOOKUP(B59,'EUROSTAT-Code'!$A$3:$D$698,4,0))),"",VLOOKUP(B59,'EUROSTAT-Code'!$A$3:$D$698,4,0))</f>
        <v/>
      </c>
      <c r="B59" s="4" t="s">
        <v>92</v>
      </c>
      <c r="C59" s="4" t="s">
        <v>93</v>
      </c>
      <c r="D59" s="131">
        <v>770</v>
      </c>
      <c r="E59" s="137">
        <v>0</v>
      </c>
      <c r="F59" s="137"/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770</v>
      </c>
      <c r="N59" s="132">
        <v>0</v>
      </c>
      <c r="O59" s="132"/>
      <c r="P59" s="132"/>
      <c r="Q59" s="132">
        <v>0</v>
      </c>
      <c r="R59" t="str">
        <f>VLOOKUP(C59,'EUROSTAT-Code'!$G$3:$H$532,2,0)</f>
        <v>F99_17_01</v>
      </c>
      <c r="S59" t="str">
        <f t="shared" si="2"/>
        <v>OK</v>
      </c>
    </row>
    <row r="60" spans="1:19" x14ac:dyDescent="0.35">
      <c r="A60" t="str">
        <f>IF(OR(ISBLANK(VLOOKUP(B60,'EUROSTAT-Code'!$A$3:$D$698,4,0)),ISNA(VLOOKUP(B60,'EUROSTAT-Code'!$A$3:$D$698,4,0))),"",VLOOKUP(B60,'EUROSTAT-Code'!$A$3:$D$698,4,0))</f>
        <v/>
      </c>
      <c r="B60" s="6" t="s">
        <v>94</v>
      </c>
      <c r="C60" s="6" t="s">
        <v>95</v>
      </c>
      <c r="D60" s="133">
        <v>10</v>
      </c>
      <c r="E60" s="138">
        <v>0</v>
      </c>
      <c r="F60" s="138"/>
      <c r="G60" s="134">
        <v>0</v>
      </c>
      <c r="H60" s="134">
        <v>0</v>
      </c>
      <c r="I60" s="134">
        <v>0</v>
      </c>
      <c r="J60" s="134">
        <v>0</v>
      </c>
      <c r="K60" s="134">
        <v>10</v>
      </c>
      <c r="L60" s="134">
        <v>0</v>
      </c>
      <c r="M60" s="134">
        <v>0</v>
      </c>
      <c r="N60" s="134">
        <v>0</v>
      </c>
      <c r="O60" s="134"/>
      <c r="P60" s="134"/>
      <c r="Q60" s="134">
        <v>0</v>
      </c>
      <c r="R60" t="str">
        <f>VLOOKUP(C60,'EUROSTAT-Code'!$G$3:$H$532,2,0)</f>
        <v>F99_99_06</v>
      </c>
      <c r="S60" t="str">
        <f t="shared" si="2"/>
        <v>OK</v>
      </c>
    </row>
    <row r="61" spans="1:19" x14ac:dyDescent="0.35">
      <c r="A61" t="str">
        <f>IF(OR(ISBLANK(VLOOKUP(B61,'EUROSTAT-Code'!$A$3:$D$698,4,0)),ISNA(VLOOKUP(B61,'EUROSTAT-Code'!$A$3:$D$698,4,0))),"",VLOOKUP(B61,'EUROSTAT-Code'!$A$3:$D$698,4,0))</f>
        <v/>
      </c>
      <c r="B61" s="4" t="s">
        <v>288</v>
      </c>
      <c r="C61" s="4" t="s">
        <v>1527</v>
      </c>
      <c r="D61" s="131">
        <v>15</v>
      </c>
      <c r="E61" s="137">
        <v>10</v>
      </c>
      <c r="F61" s="137"/>
      <c r="G61" s="132">
        <v>0</v>
      </c>
      <c r="H61" s="132" t="s">
        <v>1967</v>
      </c>
      <c r="I61" s="132" t="s">
        <v>1967</v>
      </c>
      <c r="J61" s="132" t="s">
        <v>1967</v>
      </c>
      <c r="K61" s="132">
        <v>0</v>
      </c>
      <c r="L61" s="132" t="s">
        <v>1967</v>
      </c>
      <c r="M61" s="132">
        <v>0</v>
      </c>
      <c r="N61" s="132" t="s">
        <v>1967</v>
      </c>
      <c r="O61" s="132"/>
      <c r="P61" s="132"/>
      <c r="Q61" s="132" t="s">
        <v>1967</v>
      </c>
      <c r="R61" t="str">
        <f>VLOOKUP(C61,'EUROSTAT-Code'!$G$3:$H$532,2,0)</f>
        <v>F99_99_08</v>
      </c>
      <c r="S61" t="str">
        <f t="shared" si="2"/>
        <v>OK</v>
      </c>
    </row>
    <row r="62" spans="1:19" x14ac:dyDescent="0.35">
      <c r="A62" t="str">
        <f>IF(OR(ISBLANK(VLOOKUP(B62,'EUROSTAT-Code'!$A$3:$D$698,4,0)),ISNA(VLOOKUP(B62,'EUROSTAT-Code'!$A$3:$D$698,4,0))),"",VLOOKUP(B62,'EUROSTAT-Code'!$A$3:$D$698,4,0))</f>
        <v/>
      </c>
      <c r="B62" s="6" t="s">
        <v>98</v>
      </c>
      <c r="C62" s="6" t="s">
        <v>99</v>
      </c>
      <c r="D62" s="133">
        <v>1315</v>
      </c>
      <c r="E62" s="138">
        <v>660</v>
      </c>
      <c r="F62" s="138"/>
      <c r="G62" s="134" t="s">
        <v>1967</v>
      </c>
      <c r="H62" s="134">
        <v>140</v>
      </c>
      <c r="I62" s="134" t="s">
        <v>1967</v>
      </c>
      <c r="J62" s="134" t="s">
        <v>1967</v>
      </c>
      <c r="K62" s="134">
        <v>150</v>
      </c>
      <c r="L62" s="134">
        <v>0</v>
      </c>
      <c r="M62" s="134">
        <v>0</v>
      </c>
      <c r="N62" s="134">
        <v>0</v>
      </c>
      <c r="O62" s="134"/>
      <c r="P62" s="134"/>
      <c r="Q62" s="134">
        <v>280</v>
      </c>
      <c r="S62" t="str">
        <f t="shared" si="2"/>
        <v>FALSE</v>
      </c>
    </row>
    <row r="63" spans="1:19" x14ac:dyDescent="0.35">
      <c r="A63" t="str">
        <f>IF(OR(ISBLANK(VLOOKUP(B63,'EUROSTAT-Code'!$A$3:$D$698,4,0)),ISNA(VLOOKUP(B63,'EUROSTAT-Code'!$A$3:$D$698,4,0))),"",VLOOKUP(B63,'EUROSTAT-Code'!$A$3:$D$698,4,0))</f>
        <v/>
      </c>
      <c r="B63" s="4" t="s">
        <v>100</v>
      </c>
      <c r="C63" s="4" t="s">
        <v>2041</v>
      </c>
      <c r="D63" s="131">
        <v>100</v>
      </c>
      <c r="E63" s="137">
        <v>0</v>
      </c>
      <c r="F63" s="137"/>
      <c r="G63" s="132">
        <v>0</v>
      </c>
      <c r="H63" s="132">
        <v>0</v>
      </c>
      <c r="I63" s="132">
        <v>0</v>
      </c>
      <c r="J63" s="132">
        <v>0</v>
      </c>
      <c r="K63" s="132">
        <v>0</v>
      </c>
      <c r="L63" s="132">
        <v>0</v>
      </c>
      <c r="M63" s="132">
        <v>0</v>
      </c>
      <c r="N63" s="132">
        <v>0</v>
      </c>
      <c r="O63" s="132"/>
      <c r="P63" s="132"/>
      <c r="Q63" s="132">
        <v>100</v>
      </c>
      <c r="R63" t="e">
        <f>VLOOKUP(C63,'EUROSTAT-Code'!$G$3:$H$532,2,0)</f>
        <v>#N/A</v>
      </c>
      <c r="S63" t="e">
        <f t="shared" si="2"/>
        <v>#N/A</v>
      </c>
    </row>
    <row r="64" spans="1:19" x14ac:dyDescent="0.35">
      <c r="A64" t="str">
        <f>IF(OR(ISBLANK(VLOOKUP(B64,'EUROSTAT-Code'!$A$3:$D$698,4,0)),ISNA(VLOOKUP(B64,'EUROSTAT-Code'!$A$3:$D$698,4,0))),"",VLOOKUP(B64,'EUROSTAT-Code'!$A$3:$D$698,4,0))</f>
        <v/>
      </c>
      <c r="B64" s="8" t="s">
        <v>101</v>
      </c>
      <c r="C64" s="8" t="s">
        <v>1528</v>
      </c>
      <c r="D64" s="135">
        <v>53175</v>
      </c>
      <c r="E64" s="139"/>
      <c r="F64" s="139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>
        <v>0</v>
      </c>
      <c r="R64" t="e">
        <f>VLOOKUP(C64,'EUROSTAT-Code'!$G$3:$H$532,2,0)</f>
        <v>#N/A</v>
      </c>
      <c r="S64" t="e">
        <f t="shared" si="2"/>
        <v>#N/A</v>
      </c>
    </row>
    <row r="65" spans="1:19" x14ac:dyDescent="0.35">
      <c r="A65" t="str">
        <f>IF(OR(ISBLANK(VLOOKUP(B65,'EUROSTAT-Code'!$A$3:$D$698,4,0)),ISNA(VLOOKUP(B65,'EUROSTAT-Code'!$A$3:$D$698,4,0))),"",VLOOKUP(B65,'EUROSTAT-Code'!$A$3:$D$698,4,0))</f>
        <v/>
      </c>
      <c r="B65" s="4" t="s">
        <v>102</v>
      </c>
      <c r="C65" s="4" t="s">
        <v>103</v>
      </c>
      <c r="D65" s="131">
        <v>15</v>
      </c>
      <c r="E65" s="137">
        <v>0</v>
      </c>
      <c r="F65" s="137"/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0</v>
      </c>
      <c r="N65" s="132">
        <v>0</v>
      </c>
      <c r="O65" s="132"/>
      <c r="P65" s="132"/>
      <c r="Q65" s="132">
        <v>0</v>
      </c>
      <c r="R65" t="str">
        <f>VLOOKUP(C65,'EUROSTAT-Code'!$G$3:$H$532,2,0)</f>
        <v>H01_01_01</v>
      </c>
      <c r="S65" t="str">
        <f t="shared" si="2"/>
        <v>OK</v>
      </c>
    </row>
    <row r="66" spans="1:19" x14ac:dyDescent="0.35">
      <c r="A66" t="str">
        <f>IF(OR(ISBLANK(VLOOKUP(B66,'EUROSTAT-Code'!$A$3:$D$698,4,0)),ISNA(VLOOKUP(B66,'EUROSTAT-Code'!$A$3:$D$698,4,0))),"",VLOOKUP(B66,'EUROSTAT-Code'!$A$3:$D$698,4,0))</f>
        <v/>
      </c>
      <c r="B66" s="6" t="s">
        <v>104</v>
      </c>
      <c r="C66" s="6" t="s">
        <v>105</v>
      </c>
      <c r="D66" s="133">
        <v>65</v>
      </c>
      <c r="E66" s="138">
        <v>5</v>
      </c>
      <c r="F66" s="138"/>
      <c r="G66" s="134">
        <v>0</v>
      </c>
      <c r="H66" s="134">
        <v>5</v>
      </c>
      <c r="I66" s="134">
        <v>0</v>
      </c>
      <c r="J66" s="134">
        <v>0</v>
      </c>
      <c r="K66" s="134" t="s">
        <v>1967</v>
      </c>
      <c r="L66" s="134">
        <v>0</v>
      </c>
      <c r="M66" s="134">
        <v>0</v>
      </c>
      <c r="N66" s="134">
        <v>0</v>
      </c>
      <c r="O66" s="134"/>
      <c r="P66" s="134"/>
      <c r="Q66" s="134">
        <v>0</v>
      </c>
      <c r="R66" t="str">
        <f>VLOOKUP(C66,'EUROSTAT-Code'!$G$3:$H$532,2,0)</f>
        <v>H01_01_02</v>
      </c>
      <c r="S66" t="str">
        <f t="shared" si="2"/>
        <v>OK</v>
      </c>
    </row>
    <row r="67" spans="1:19" x14ac:dyDescent="0.35">
      <c r="A67" t="str">
        <f>IF(OR(ISBLANK(VLOOKUP(B67,'EUROSTAT-Code'!$A$3:$D$698,4,0)),ISNA(VLOOKUP(B67,'EUROSTAT-Code'!$A$3:$D$698,4,0))),"",VLOOKUP(B67,'EUROSTAT-Code'!$A$3:$D$698,4,0))</f>
        <v/>
      </c>
      <c r="B67" s="4" t="s">
        <v>106</v>
      </c>
      <c r="C67" s="4" t="s">
        <v>107</v>
      </c>
      <c r="D67" s="131">
        <v>940</v>
      </c>
      <c r="E67" s="137">
        <v>80</v>
      </c>
      <c r="F67" s="137"/>
      <c r="G67" s="132">
        <v>0</v>
      </c>
      <c r="H67" s="132">
        <v>50</v>
      </c>
      <c r="I67" s="132">
        <v>465</v>
      </c>
      <c r="J67" s="132">
        <v>105</v>
      </c>
      <c r="K67" s="132">
        <v>120</v>
      </c>
      <c r="L67" s="132">
        <v>0</v>
      </c>
      <c r="M67" s="132">
        <v>0</v>
      </c>
      <c r="N67" s="132">
        <v>0</v>
      </c>
      <c r="O67" s="132"/>
      <c r="P67" s="132"/>
      <c r="Q67" s="132">
        <v>0</v>
      </c>
      <c r="R67" t="str">
        <f>VLOOKUP(C67,'EUROSTAT-Code'!$G$3:$H$532,2,0)</f>
        <v>H01_01_03</v>
      </c>
      <c r="S67" t="str">
        <f t="shared" si="2"/>
        <v>OK</v>
      </c>
    </row>
    <row r="68" spans="1:19" x14ac:dyDescent="0.35">
      <c r="A68" t="str">
        <f>IF(OR(ISBLANK(VLOOKUP(B68,'EUROSTAT-Code'!$A$3:$D$698,4,0)),ISNA(VLOOKUP(B68,'EUROSTAT-Code'!$A$3:$D$698,4,0))),"",VLOOKUP(B68,'EUROSTAT-Code'!$A$3:$D$698,4,0))</f>
        <v/>
      </c>
      <c r="B68" s="6" t="s">
        <v>108</v>
      </c>
      <c r="C68" s="6" t="s">
        <v>109</v>
      </c>
      <c r="D68" s="133">
        <v>2410</v>
      </c>
      <c r="E68" s="138">
        <v>140</v>
      </c>
      <c r="F68" s="138"/>
      <c r="G68" s="134" t="s">
        <v>1967</v>
      </c>
      <c r="H68" s="134" t="s">
        <v>1967</v>
      </c>
      <c r="I68" s="134">
        <v>405</v>
      </c>
      <c r="J68" s="134">
        <v>110</v>
      </c>
      <c r="K68" s="134" t="s">
        <v>1967</v>
      </c>
      <c r="L68" s="134">
        <v>0</v>
      </c>
      <c r="M68" s="134">
        <v>0</v>
      </c>
      <c r="N68" s="134" t="s">
        <v>1967</v>
      </c>
      <c r="O68" s="134"/>
      <c r="P68" s="134"/>
      <c r="Q68" s="134" t="s">
        <v>1967</v>
      </c>
      <c r="R68" t="str">
        <f>VLOOKUP(C68,'EUROSTAT-Code'!$G$3:$H$532,2,0)</f>
        <v>H01_01_04</v>
      </c>
      <c r="S68" t="str">
        <f t="shared" si="2"/>
        <v>OK</v>
      </c>
    </row>
    <row r="69" spans="1:19" x14ac:dyDescent="0.35">
      <c r="A69" t="str">
        <f>IF(OR(ISBLANK(VLOOKUP(B69,'EUROSTAT-Code'!$A$3:$D$698,4,0)),ISNA(VLOOKUP(B69,'EUROSTAT-Code'!$A$3:$D$698,4,0))),"",VLOOKUP(B69,'EUROSTAT-Code'!$A$3:$D$698,4,0))</f>
        <v/>
      </c>
      <c r="B69" s="4" t="s">
        <v>110</v>
      </c>
      <c r="C69" s="4" t="s">
        <v>111</v>
      </c>
      <c r="D69" s="131">
        <v>215</v>
      </c>
      <c r="E69" s="137">
        <v>0</v>
      </c>
      <c r="F69" s="137"/>
      <c r="G69" s="132">
        <v>0</v>
      </c>
      <c r="H69" s="132">
        <v>0</v>
      </c>
      <c r="I69" s="132">
        <v>0</v>
      </c>
      <c r="J69" s="132">
        <v>20</v>
      </c>
      <c r="K69" s="132">
        <v>10</v>
      </c>
      <c r="L69" s="132">
        <v>0</v>
      </c>
      <c r="M69" s="132">
        <v>0</v>
      </c>
      <c r="N69" s="132">
        <v>0</v>
      </c>
      <c r="O69" s="132"/>
      <c r="P69" s="132"/>
      <c r="Q69" s="132">
        <v>0</v>
      </c>
      <c r="R69" t="str">
        <f>VLOOKUP(C69,'EUROSTAT-Code'!$G$3:$H$532,2,0)</f>
        <v>H01_01_05</v>
      </c>
      <c r="S69" t="str">
        <f t="shared" si="2"/>
        <v>OK</v>
      </c>
    </row>
    <row r="70" spans="1:19" x14ac:dyDescent="0.35">
      <c r="A70" t="str">
        <f>IF(OR(ISBLANK(VLOOKUP(B70,'EUROSTAT-Code'!$A$3:$D$698,4,0)),ISNA(VLOOKUP(B70,'EUROSTAT-Code'!$A$3:$D$698,4,0))),"",VLOOKUP(B70,'EUROSTAT-Code'!$A$3:$D$698,4,0))</f>
        <v/>
      </c>
      <c r="B70" s="6" t="s">
        <v>112</v>
      </c>
      <c r="C70" s="6" t="s">
        <v>113</v>
      </c>
      <c r="D70" s="133">
        <v>620</v>
      </c>
      <c r="E70" s="138">
        <v>45</v>
      </c>
      <c r="F70" s="138"/>
      <c r="G70" s="134">
        <v>0</v>
      </c>
      <c r="H70" s="134" t="s">
        <v>1967</v>
      </c>
      <c r="I70" s="134">
        <v>220</v>
      </c>
      <c r="J70" s="134">
        <v>180</v>
      </c>
      <c r="K70" s="134">
        <v>155</v>
      </c>
      <c r="L70" s="134">
        <v>0</v>
      </c>
      <c r="M70" s="134">
        <v>0</v>
      </c>
      <c r="N70" s="134">
        <v>0</v>
      </c>
      <c r="O70" s="134"/>
      <c r="P70" s="134"/>
      <c r="Q70" s="134">
        <v>0</v>
      </c>
      <c r="R70" t="str">
        <f>VLOOKUP(C70,'EUROSTAT-Code'!$G$3:$H$532,2,0)</f>
        <v>H01_01_07</v>
      </c>
      <c r="S70" t="str">
        <f t="shared" si="2"/>
        <v>OK</v>
      </c>
    </row>
    <row r="71" spans="1:19" x14ac:dyDescent="0.35">
      <c r="A71" t="str">
        <f>IF(OR(ISBLANK(VLOOKUP(B71,'EUROSTAT-Code'!$A$3:$D$698,4,0)),ISNA(VLOOKUP(B71,'EUROSTAT-Code'!$A$3:$D$698,4,0))),"",VLOOKUP(B71,'EUROSTAT-Code'!$A$3:$D$698,4,0))</f>
        <v/>
      </c>
      <c r="B71" s="4" t="s">
        <v>114</v>
      </c>
      <c r="C71" s="4" t="s">
        <v>115</v>
      </c>
      <c r="D71" s="131">
        <v>5240</v>
      </c>
      <c r="E71" s="137">
        <v>0</v>
      </c>
      <c r="F71" s="137"/>
      <c r="G71" s="132">
        <v>0</v>
      </c>
      <c r="H71" s="132">
        <v>0</v>
      </c>
      <c r="I71" s="132" t="s">
        <v>1967</v>
      </c>
      <c r="J71" s="132">
        <v>0</v>
      </c>
      <c r="K71" s="132" t="s">
        <v>1967</v>
      </c>
      <c r="L71" s="132">
        <v>0</v>
      </c>
      <c r="M71" s="132" t="s">
        <v>1967</v>
      </c>
      <c r="N71" s="132">
        <v>5165</v>
      </c>
      <c r="O71" s="132"/>
      <c r="P71" s="132"/>
      <c r="Q71" s="132">
        <v>0</v>
      </c>
      <c r="R71" t="str">
        <f>VLOOKUP(C71,'EUROSTAT-Code'!$G$3:$H$532,2,0)</f>
        <v>H02_02_01</v>
      </c>
      <c r="S71" t="str">
        <f t="shared" ref="S71:S102" si="3">IF(B71=R71,"OK","FALSE")</f>
        <v>OK</v>
      </c>
    </row>
    <row r="72" spans="1:19" x14ac:dyDescent="0.35">
      <c r="A72" t="str">
        <f>IF(OR(ISBLANK(VLOOKUP(B72,'EUROSTAT-Code'!$A$3:$D$698,4,0)),ISNA(VLOOKUP(B72,'EUROSTAT-Code'!$A$3:$D$698,4,0))),"",VLOOKUP(B72,'EUROSTAT-Code'!$A$3:$D$698,4,0))</f>
        <v/>
      </c>
      <c r="B72" s="6" t="s">
        <v>116</v>
      </c>
      <c r="C72" s="6" t="s">
        <v>117</v>
      </c>
      <c r="D72" s="133">
        <v>370</v>
      </c>
      <c r="E72" s="138">
        <v>0</v>
      </c>
      <c r="F72" s="138"/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34">
        <v>0</v>
      </c>
      <c r="O72" s="134"/>
      <c r="P72" s="134"/>
      <c r="Q72" s="134">
        <v>0</v>
      </c>
      <c r="R72" t="str">
        <f>VLOOKUP(C72,'EUROSTAT-Code'!$G$3:$H$532,2,0)</f>
        <v>H02_03_01</v>
      </c>
      <c r="S72" t="str">
        <f t="shared" si="3"/>
        <v>OK</v>
      </c>
    </row>
    <row r="73" spans="1:19" x14ac:dyDescent="0.35">
      <c r="A73" t="str">
        <f>IF(OR(ISBLANK(VLOOKUP(B73,'EUROSTAT-Code'!$A$3:$D$698,4,0)),ISNA(VLOOKUP(B73,'EUROSTAT-Code'!$A$3:$D$698,4,0))),"",VLOOKUP(B73,'EUROSTAT-Code'!$A$3:$D$698,4,0))</f>
        <v>x</v>
      </c>
      <c r="B73" s="4" t="s">
        <v>118</v>
      </c>
      <c r="C73" s="4" t="s">
        <v>119</v>
      </c>
      <c r="D73" s="131">
        <v>215</v>
      </c>
      <c r="E73" s="137">
        <v>0</v>
      </c>
      <c r="F73" s="137"/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215</v>
      </c>
      <c r="N73" s="132">
        <v>0</v>
      </c>
      <c r="O73" s="132"/>
      <c r="P73" s="132"/>
      <c r="Q73" s="132">
        <v>0</v>
      </c>
      <c r="R73" t="str">
        <f>VLOOKUP(C73,'EUROSTAT-Code'!$G$3:$H$532,2,0)</f>
        <v>H02_03_02</v>
      </c>
      <c r="S73" t="str">
        <f t="shared" si="3"/>
        <v>OK</v>
      </c>
    </row>
    <row r="74" spans="1:19" x14ac:dyDescent="0.35">
      <c r="A74" t="str">
        <f>IF(OR(ISBLANK(VLOOKUP(B74,'EUROSTAT-Code'!$A$3:$D$698,4,0)),ISNA(VLOOKUP(B74,'EUROSTAT-Code'!$A$3:$D$698,4,0))),"",VLOOKUP(B74,'EUROSTAT-Code'!$A$3:$D$698,4,0))</f>
        <v>x</v>
      </c>
      <c r="B74" s="6" t="s">
        <v>120</v>
      </c>
      <c r="C74" s="6" t="s">
        <v>121</v>
      </c>
      <c r="D74" s="133">
        <v>2275</v>
      </c>
      <c r="E74" s="138">
        <v>0</v>
      </c>
      <c r="F74" s="138"/>
      <c r="G74" s="134">
        <v>0</v>
      </c>
      <c r="H74" s="134">
        <v>0</v>
      </c>
      <c r="I74" s="134" t="s">
        <v>1967</v>
      </c>
      <c r="J74" s="134">
        <v>0</v>
      </c>
      <c r="K74" s="134" t="s">
        <v>1967</v>
      </c>
      <c r="L74" s="134">
        <v>380</v>
      </c>
      <c r="M74" s="134" t="s">
        <v>1967</v>
      </c>
      <c r="N74" s="134">
        <v>1785</v>
      </c>
      <c r="O74" s="134"/>
      <c r="P74" s="134"/>
      <c r="Q74" s="134">
        <v>0</v>
      </c>
      <c r="R74" t="str">
        <f>VLOOKUP(C74,'EUROSTAT-Code'!$G$3:$H$532,2,0)</f>
        <v>H03_01_02</v>
      </c>
      <c r="S74" t="str">
        <f t="shared" si="3"/>
        <v>OK</v>
      </c>
    </row>
    <row r="75" spans="1:19" x14ac:dyDescent="0.35">
      <c r="A75" t="str">
        <f>IF(OR(ISBLANK(VLOOKUP(B75,'EUROSTAT-Code'!$A$3:$D$698,4,0)),ISNA(VLOOKUP(B75,'EUROSTAT-Code'!$A$3:$D$698,4,0))),"",VLOOKUP(B75,'EUROSTAT-Code'!$A$3:$D$698,4,0))</f>
        <v/>
      </c>
      <c r="B75" s="4" t="s">
        <v>122</v>
      </c>
      <c r="C75" s="4" t="s">
        <v>2042</v>
      </c>
      <c r="D75" s="131">
        <v>5</v>
      </c>
      <c r="E75" s="137">
        <v>0</v>
      </c>
      <c r="F75" s="137"/>
      <c r="G75" s="132">
        <v>0</v>
      </c>
      <c r="H75" s="132">
        <v>0</v>
      </c>
      <c r="I75" s="132">
        <v>0</v>
      </c>
      <c r="J75" s="132">
        <v>0</v>
      </c>
      <c r="K75" s="132">
        <v>0</v>
      </c>
      <c r="L75" s="132">
        <v>0</v>
      </c>
      <c r="M75" s="132">
        <v>0</v>
      </c>
      <c r="N75" s="132">
        <v>0</v>
      </c>
      <c r="O75" s="132"/>
      <c r="P75" s="132"/>
      <c r="Q75" s="132">
        <v>0</v>
      </c>
      <c r="R75" t="e">
        <f>VLOOKUP(C75,'EUROSTAT-Code'!$G$3:$H$532,2,0)</f>
        <v>#N/A</v>
      </c>
      <c r="S75" t="e">
        <f t="shared" si="3"/>
        <v>#N/A</v>
      </c>
    </row>
    <row r="76" spans="1:19" x14ac:dyDescent="0.35">
      <c r="A76" t="str">
        <f>IF(OR(ISBLANK(VLOOKUP(B76,'EUROSTAT-Code'!$A$3:$D$698,4,0)),ISNA(VLOOKUP(B76,'EUROSTAT-Code'!$A$3:$D$698,4,0))),"",VLOOKUP(B76,'EUROSTAT-Code'!$A$3:$D$698,4,0))</f>
        <v/>
      </c>
      <c r="B76" s="6" t="s">
        <v>123</v>
      </c>
      <c r="C76" s="6" t="s">
        <v>124</v>
      </c>
      <c r="D76" s="133">
        <v>65</v>
      </c>
      <c r="E76" s="138">
        <v>0</v>
      </c>
      <c r="F76" s="138"/>
      <c r="G76" s="134">
        <v>0</v>
      </c>
      <c r="H76" s="134">
        <v>0</v>
      </c>
      <c r="I76" s="134">
        <v>0</v>
      </c>
      <c r="J76" s="134">
        <v>0</v>
      </c>
      <c r="K76" s="134">
        <v>0</v>
      </c>
      <c r="L76" s="134">
        <v>65</v>
      </c>
      <c r="M76" s="134">
        <v>0</v>
      </c>
      <c r="N76" s="134">
        <v>0</v>
      </c>
      <c r="O76" s="134"/>
      <c r="P76" s="134"/>
      <c r="Q76" s="134">
        <v>0</v>
      </c>
      <c r="R76" t="str">
        <f>VLOOKUP(C76,'EUROSTAT-Code'!$G$3:$H$532,2,0)</f>
        <v>H03_01_04</v>
      </c>
      <c r="S76" t="str">
        <f t="shared" si="3"/>
        <v>OK</v>
      </c>
    </row>
    <row r="77" spans="1:19" x14ac:dyDescent="0.35">
      <c r="A77" t="str">
        <f>IF(OR(ISBLANK(VLOOKUP(B77,'EUROSTAT-Code'!$A$3:$D$698,4,0)),ISNA(VLOOKUP(B77,'EUROSTAT-Code'!$A$3:$D$698,4,0))),"",VLOOKUP(B77,'EUROSTAT-Code'!$A$3:$D$698,4,0))</f>
        <v/>
      </c>
      <c r="B77" s="4" t="s">
        <v>125</v>
      </c>
      <c r="C77" s="4" t="s">
        <v>126</v>
      </c>
      <c r="D77" s="131">
        <v>710</v>
      </c>
      <c r="E77" s="137">
        <v>0</v>
      </c>
      <c r="F77" s="137"/>
      <c r="G77" s="132">
        <v>0</v>
      </c>
      <c r="H77" s="132">
        <v>0</v>
      </c>
      <c r="I77" s="132">
        <v>0</v>
      </c>
      <c r="J77" s="132">
        <v>0</v>
      </c>
      <c r="K77" s="132" t="s">
        <v>1967</v>
      </c>
      <c r="L77" s="132">
        <v>35</v>
      </c>
      <c r="M77" s="132">
        <v>0</v>
      </c>
      <c r="N77" s="132">
        <v>630</v>
      </c>
      <c r="O77" s="132"/>
      <c r="P77" s="132"/>
      <c r="Q77" s="132">
        <v>0</v>
      </c>
      <c r="R77" t="e">
        <f>VLOOKUP(C77,'EUROSTAT-Code'!$G$3:$H$532,2,0)</f>
        <v>#N/A</v>
      </c>
      <c r="S77" t="e">
        <f t="shared" si="3"/>
        <v>#N/A</v>
      </c>
    </row>
    <row r="78" spans="1:19" x14ac:dyDescent="0.35">
      <c r="A78" t="str">
        <f>IF(OR(ISBLANK(VLOOKUP(B78,'EUROSTAT-Code'!$A$3:$D$698,4,0)),ISNA(VLOOKUP(B78,'EUROSTAT-Code'!$A$3:$D$698,4,0))),"",VLOOKUP(B78,'EUROSTAT-Code'!$A$3:$D$698,4,0))</f>
        <v>x</v>
      </c>
      <c r="B78" s="6" t="s">
        <v>127</v>
      </c>
      <c r="C78" s="6" t="s">
        <v>128</v>
      </c>
      <c r="D78" s="133">
        <v>155</v>
      </c>
      <c r="E78" s="138">
        <v>0</v>
      </c>
      <c r="F78" s="138"/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155</v>
      </c>
      <c r="M78" s="134">
        <v>0</v>
      </c>
      <c r="N78" s="134">
        <v>0</v>
      </c>
      <c r="O78" s="134"/>
      <c r="P78" s="134"/>
      <c r="Q78" s="134">
        <v>0</v>
      </c>
      <c r="R78" t="str">
        <f>VLOOKUP(C78,'EUROSTAT-Code'!$G$3:$H$532,2,0)</f>
        <v>H03_01_07</v>
      </c>
      <c r="S78" t="str">
        <f t="shared" si="3"/>
        <v>OK</v>
      </c>
    </row>
    <row r="79" spans="1:19" x14ac:dyDescent="0.35">
      <c r="A79" t="str">
        <f>IF(OR(ISBLANK(VLOOKUP(B79,'EUROSTAT-Code'!$A$3:$D$698,4,0)),ISNA(VLOOKUP(B79,'EUROSTAT-Code'!$A$3:$D$698,4,0))),"",VLOOKUP(B79,'EUROSTAT-Code'!$A$3:$D$698,4,0))</f>
        <v/>
      </c>
      <c r="B79" s="4" t="s">
        <v>129</v>
      </c>
      <c r="C79" s="4" t="s">
        <v>130</v>
      </c>
      <c r="D79" s="131">
        <v>85</v>
      </c>
      <c r="E79" s="137">
        <v>55</v>
      </c>
      <c r="F79" s="137"/>
      <c r="G79" s="132" t="s">
        <v>1967</v>
      </c>
      <c r="H79" s="132" t="s">
        <v>1967</v>
      </c>
      <c r="I79" s="132" t="s">
        <v>1967</v>
      </c>
      <c r="J79" s="132" t="s">
        <v>1967</v>
      </c>
      <c r="K79" s="132">
        <v>15</v>
      </c>
      <c r="L79" s="132" t="s">
        <v>1967</v>
      </c>
      <c r="M79" s="132">
        <v>0</v>
      </c>
      <c r="N79" s="132" t="s">
        <v>1967</v>
      </c>
      <c r="O79" s="132"/>
      <c r="P79" s="132"/>
      <c r="Q79" s="132">
        <v>0</v>
      </c>
      <c r="R79" t="str">
        <f>VLOOKUP(C79,'EUROSTAT-Code'!$G$3:$H$532,2,0)</f>
        <v>H03_01_08</v>
      </c>
      <c r="S79" t="str">
        <f t="shared" si="3"/>
        <v>OK</v>
      </c>
    </row>
    <row r="80" spans="1:19" x14ac:dyDescent="0.35">
      <c r="A80" t="str">
        <f>IF(OR(ISBLANK(VLOOKUP(B80,'EUROSTAT-Code'!$A$3:$D$698,4,0)),ISNA(VLOOKUP(B80,'EUROSTAT-Code'!$A$3:$D$698,4,0))),"",VLOOKUP(B80,'EUROSTAT-Code'!$A$3:$D$698,4,0))</f>
        <v>x</v>
      </c>
      <c r="B80" s="6" t="s">
        <v>131</v>
      </c>
      <c r="C80" s="6" t="s">
        <v>132</v>
      </c>
      <c r="D80" s="133">
        <v>695</v>
      </c>
      <c r="E80" s="138">
        <v>270</v>
      </c>
      <c r="F80" s="138"/>
      <c r="G80" s="134">
        <v>25</v>
      </c>
      <c r="H80" s="134">
        <v>265</v>
      </c>
      <c r="I80" s="134">
        <v>0</v>
      </c>
      <c r="J80" s="134">
        <v>0</v>
      </c>
      <c r="K80" s="134">
        <v>115</v>
      </c>
      <c r="L80" s="134" t="s">
        <v>1967</v>
      </c>
      <c r="M80" s="134">
        <v>0</v>
      </c>
      <c r="N80" s="134" t="s">
        <v>1967</v>
      </c>
      <c r="O80" s="134"/>
      <c r="P80" s="134"/>
      <c r="Q80" s="134">
        <v>0</v>
      </c>
      <c r="R80" t="str">
        <f>VLOOKUP(C80,'EUROSTAT-Code'!$G$3:$H$532,2,0)</f>
        <v>H03_02_01</v>
      </c>
      <c r="S80" t="str">
        <f t="shared" si="3"/>
        <v>OK</v>
      </c>
    </row>
    <row r="81" spans="1:19" x14ac:dyDescent="0.35">
      <c r="A81" t="str">
        <f>IF(OR(ISBLANK(VLOOKUP(B81,'EUROSTAT-Code'!$A$3:$D$698,4,0)),ISNA(VLOOKUP(B81,'EUROSTAT-Code'!$A$3:$D$698,4,0))),"",VLOOKUP(B81,'EUROSTAT-Code'!$A$3:$D$698,4,0))</f>
        <v/>
      </c>
      <c r="B81" s="4" t="s">
        <v>133</v>
      </c>
      <c r="C81" s="4" t="s">
        <v>134</v>
      </c>
      <c r="D81" s="131">
        <v>60</v>
      </c>
      <c r="E81" s="137">
        <v>30</v>
      </c>
      <c r="F81" s="137"/>
      <c r="G81" s="132" t="s">
        <v>1967</v>
      </c>
      <c r="H81" s="132">
        <v>5</v>
      </c>
      <c r="I81" s="132" t="s">
        <v>1967</v>
      </c>
      <c r="J81" s="132" t="s">
        <v>1967</v>
      </c>
      <c r="K81" s="132">
        <v>10</v>
      </c>
      <c r="L81" s="132" t="s">
        <v>1967</v>
      </c>
      <c r="M81" s="132">
        <v>0</v>
      </c>
      <c r="N81" s="132" t="s">
        <v>1967</v>
      </c>
      <c r="O81" s="132"/>
      <c r="P81" s="132"/>
      <c r="Q81" s="132">
        <v>0</v>
      </c>
      <c r="R81" t="str">
        <f>VLOOKUP(C81,'EUROSTAT-Code'!$G$3:$H$532,2,0)</f>
        <v>H03_02_02</v>
      </c>
      <c r="S81" t="str">
        <f t="shared" si="3"/>
        <v>OK</v>
      </c>
    </row>
    <row r="82" spans="1:19" x14ac:dyDescent="0.35">
      <c r="A82" t="str">
        <f>IF(OR(ISBLANK(VLOOKUP(B82,'EUROSTAT-Code'!$A$3:$D$698,4,0)),ISNA(VLOOKUP(B82,'EUROSTAT-Code'!$A$3:$D$698,4,0))),"",VLOOKUP(B82,'EUROSTAT-Code'!$A$3:$D$698,4,0))</f>
        <v>x</v>
      </c>
      <c r="B82" s="6" t="s">
        <v>135</v>
      </c>
      <c r="C82" s="6" t="s">
        <v>136</v>
      </c>
      <c r="D82" s="133">
        <v>2065</v>
      </c>
      <c r="E82" s="138">
        <v>120</v>
      </c>
      <c r="F82" s="138"/>
      <c r="G82" s="134" t="s">
        <v>1967</v>
      </c>
      <c r="H82" s="134">
        <v>100</v>
      </c>
      <c r="I82" s="134">
        <v>0</v>
      </c>
      <c r="J82" s="134" t="s">
        <v>1967</v>
      </c>
      <c r="K82" s="134" t="s">
        <v>1967</v>
      </c>
      <c r="L82" s="134">
        <v>0</v>
      </c>
      <c r="M82" s="134">
        <v>175</v>
      </c>
      <c r="N82" s="134">
        <v>1620</v>
      </c>
      <c r="O82" s="134"/>
      <c r="P82" s="134"/>
      <c r="Q82" s="134">
        <v>0</v>
      </c>
      <c r="R82" t="str">
        <f>VLOOKUP(C82,'EUROSTAT-Code'!$G$3:$H$532,2,0)</f>
        <v>H03_02_03</v>
      </c>
      <c r="S82" t="str">
        <f t="shared" si="3"/>
        <v>OK</v>
      </c>
    </row>
    <row r="83" spans="1:19" x14ac:dyDescent="0.35">
      <c r="A83" t="str">
        <f>IF(OR(ISBLANK(VLOOKUP(B83,'EUROSTAT-Code'!$A$3:$D$698,4,0)),ISNA(VLOOKUP(B83,'EUROSTAT-Code'!$A$3:$D$698,4,0))),"",VLOOKUP(B83,'EUROSTAT-Code'!$A$3:$D$698,4,0))</f>
        <v>x</v>
      </c>
      <c r="B83" s="4" t="s">
        <v>137</v>
      </c>
      <c r="C83" s="4" t="s">
        <v>2043</v>
      </c>
      <c r="D83" s="131">
        <v>3755</v>
      </c>
      <c r="E83" s="137" t="s">
        <v>1967</v>
      </c>
      <c r="F83" s="137"/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3750</v>
      </c>
      <c r="M83" s="132">
        <v>0</v>
      </c>
      <c r="N83" s="132">
        <v>0</v>
      </c>
      <c r="O83" s="132"/>
      <c r="P83" s="132"/>
      <c r="Q83" s="132">
        <v>0</v>
      </c>
      <c r="R83" t="e">
        <f>VLOOKUP(C83,'EUROSTAT-Code'!$G$3:$H$532,2,0)</f>
        <v>#N/A</v>
      </c>
      <c r="S83" t="e">
        <f t="shared" si="3"/>
        <v>#N/A</v>
      </c>
    </row>
    <row r="84" spans="1:19" x14ac:dyDescent="0.35">
      <c r="A84" t="str">
        <f>IF(OR(ISBLANK(VLOOKUP(B84,'EUROSTAT-Code'!$A$3:$D$698,4,0)),ISNA(VLOOKUP(B84,'EUROSTAT-Code'!$A$3:$D$698,4,0))),"",VLOOKUP(B84,'EUROSTAT-Code'!$A$3:$D$698,4,0))</f>
        <v/>
      </c>
      <c r="B84" s="6" t="s">
        <v>311</v>
      </c>
      <c r="C84" s="6" t="s">
        <v>1529</v>
      </c>
      <c r="D84" s="133">
        <v>0</v>
      </c>
      <c r="E84" s="138">
        <v>0</v>
      </c>
      <c r="F84" s="138"/>
      <c r="G84" s="134">
        <v>0</v>
      </c>
      <c r="H84" s="134">
        <v>0</v>
      </c>
      <c r="I84" s="134">
        <v>0</v>
      </c>
      <c r="J84" s="134">
        <v>0</v>
      </c>
      <c r="K84" s="134">
        <v>0</v>
      </c>
      <c r="L84" s="134">
        <v>0</v>
      </c>
      <c r="M84" s="134">
        <v>0</v>
      </c>
      <c r="N84" s="134">
        <v>0</v>
      </c>
      <c r="O84" s="134"/>
      <c r="P84" s="134"/>
      <c r="Q84" s="134">
        <v>0</v>
      </c>
      <c r="R84" t="str">
        <f>VLOOKUP(C84,'EUROSTAT-Code'!$G$3:$H$532,2,0)</f>
        <v>H03_02_05</v>
      </c>
      <c r="S84" t="str">
        <f t="shared" si="3"/>
        <v>OK</v>
      </c>
    </row>
    <row r="85" spans="1:19" x14ac:dyDescent="0.35">
      <c r="A85" t="str">
        <f>IF(OR(ISBLANK(VLOOKUP(B85,'EUROSTAT-Code'!$A$3:$D$698,4,0)),ISNA(VLOOKUP(B85,'EUROSTAT-Code'!$A$3:$D$698,4,0))),"",VLOOKUP(B85,'EUROSTAT-Code'!$A$3:$D$698,4,0))</f>
        <v>x</v>
      </c>
      <c r="B85" s="4" t="s">
        <v>138</v>
      </c>
      <c r="C85" s="4" t="s">
        <v>139</v>
      </c>
      <c r="D85" s="131">
        <v>85</v>
      </c>
      <c r="E85" s="137">
        <v>0</v>
      </c>
      <c r="F85" s="137"/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85</v>
      </c>
      <c r="O85" s="132"/>
      <c r="P85" s="132"/>
      <c r="Q85" s="132">
        <v>0</v>
      </c>
      <c r="R85" t="str">
        <f>VLOOKUP(C85,'EUROSTAT-Code'!$G$3:$H$532,2,0)</f>
        <v>H03_03_04</v>
      </c>
      <c r="S85" t="str">
        <f t="shared" si="3"/>
        <v>OK</v>
      </c>
    </row>
    <row r="86" spans="1:19" x14ac:dyDescent="0.35">
      <c r="A86" t="str">
        <f>IF(OR(ISBLANK(VLOOKUP(B86,'EUROSTAT-Code'!$A$3:$D$698,4,0)),ISNA(VLOOKUP(B86,'EUROSTAT-Code'!$A$3:$D$698,4,0))),"",VLOOKUP(B86,'EUROSTAT-Code'!$A$3:$D$698,4,0))</f>
        <v/>
      </c>
      <c r="B86" s="6" t="s">
        <v>140</v>
      </c>
      <c r="C86" s="6" t="s">
        <v>141</v>
      </c>
      <c r="D86" s="133">
        <v>20</v>
      </c>
      <c r="E86" s="138">
        <v>0</v>
      </c>
      <c r="F86" s="138"/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20</v>
      </c>
      <c r="N86" s="134">
        <v>0</v>
      </c>
      <c r="O86" s="134"/>
      <c r="P86" s="134"/>
      <c r="Q86" s="134">
        <v>0</v>
      </c>
      <c r="R86" t="str">
        <f>VLOOKUP(C86,'EUROSTAT-Code'!$G$3:$H$532,2,0)</f>
        <v>H04_01_01</v>
      </c>
      <c r="S86" t="str">
        <f t="shared" si="3"/>
        <v>OK</v>
      </c>
    </row>
    <row r="87" spans="1:19" x14ac:dyDescent="0.35">
      <c r="A87" t="str">
        <f>IF(OR(ISBLANK(VLOOKUP(B87,'EUROSTAT-Code'!$A$3:$D$698,4,0)),ISNA(VLOOKUP(B87,'EUROSTAT-Code'!$A$3:$D$698,4,0))),"",VLOOKUP(B87,'EUROSTAT-Code'!$A$3:$D$698,4,0))</f>
        <v/>
      </c>
      <c r="B87" s="4" t="s">
        <v>142</v>
      </c>
      <c r="C87" s="4" t="s">
        <v>143</v>
      </c>
      <c r="D87" s="131">
        <v>15</v>
      </c>
      <c r="E87" s="137">
        <v>0</v>
      </c>
      <c r="F87" s="137"/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/>
      <c r="P87" s="132"/>
      <c r="Q87" s="132">
        <v>0</v>
      </c>
      <c r="R87" t="str">
        <f>VLOOKUP(C87,'EUROSTAT-Code'!$G$3:$H$532,2,0)</f>
        <v>H04_01_02</v>
      </c>
      <c r="S87" t="str">
        <f t="shared" si="3"/>
        <v>OK</v>
      </c>
    </row>
    <row r="88" spans="1:19" x14ac:dyDescent="0.35">
      <c r="A88" t="str">
        <f>IF(OR(ISBLANK(VLOOKUP(B88,'EUROSTAT-Code'!$A$3:$D$698,4,0)),ISNA(VLOOKUP(B88,'EUROSTAT-Code'!$A$3:$D$698,4,0))),"",VLOOKUP(B88,'EUROSTAT-Code'!$A$3:$D$698,4,0))</f>
        <v/>
      </c>
      <c r="B88" s="6" t="s">
        <v>144</v>
      </c>
      <c r="C88" s="6" t="s">
        <v>145</v>
      </c>
      <c r="D88" s="133">
        <v>65</v>
      </c>
      <c r="E88" s="138">
        <v>0</v>
      </c>
      <c r="F88" s="138"/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34" t="s">
        <v>1967</v>
      </c>
      <c r="O88" s="134"/>
      <c r="P88" s="134"/>
      <c r="Q88" s="134">
        <v>0</v>
      </c>
      <c r="R88" t="str">
        <f>VLOOKUP(C88,'EUROSTAT-Code'!$G$3:$H$532,2,0)</f>
        <v>H04_01_03</v>
      </c>
      <c r="S88" t="str">
        <f t="shared" si="3"/>
        <v>OK</v>
      </c>
    </row>
    <row r="89" spans="1:19" x14ac:dyDescent="0.35">
      <c r="A89" t="str">
        <f>IF(OR(ISBLANK(VLOOKUP(B89,'EUROSTAT-Code'!$A$3:$D$698,4,0)),ISNA(VLOOKUP(B89,'EUROSTAT-Code'!$A$3:$D$698,4,0))),"",VLOOKUP(B89,'EUROSTAT-Code'!$A$3:$D$698,4,0))</f>
        <v>x</v>
      </c>
      <c r="B89" s="4" t="s">
        <v>146</v>
      </c>
      <c r="C89" s="4" t="s">
        <v>147</v>
      </c>
      <c r="D89" s="131">
        <v>2295</v>
      </c>
      <c r="E89" s="137">
        <v>570</v>
      </c>
      <c r="F89" s="137"/>
      <c r="G89" s="132" t="s">
        <v>1967</v>
      </c>
      <c r="H89" s="132">
        <v>535</v>
      </c>
      <c r="I89" s="132">
        <v>0</v>
      </c>
      <c r="J89" s="132" t="s">
        <v>1967</v>
      </c>
      <c r="K89" s="132">
        <v>200</v>
      </c>
      <c r="L89" s="132" t="s">
        <v>1967</v>
      </c>
      <c r="M89" s="132">
        <v>0</v>
      </c>
      <c r="N89" s="132">
        <v>765</v>
      </c>
      <c r="O89" s="132"/>
      <c r="P89" s="132"/>
      <c r="Q89" s="132">
        <v>0</v>
      </c>
      <c r="R89" t="str">
        <f>VLOOKUP(C89,'EUROSTAT-Code'!$G$3:$H$532,2,0)</f>
        <v>H05_01_02</v>
      </c>
      <c r="S89" t="str">
        <f t="shared" si="3"/>
        <v>OK</v>
      </c>
    </row>
    <row r="90" spans="1:19" x14ac:dyDescent="0.35">
      <c r="A90" t="str">
        <f>IF(OR(ISBLANK(VLOOKUP(B90,'EUROSTAT-Code'!$A$3:$D$698,4,0)),ISNA(VLOOKUP(B90,'EUROSTAT-Code'!$A$3:$D$698,4,0))),"",VLOOKUP(B90,'EUROSTAT-Code'!$A$3:$D$698,4,0))</f>
        <v/>
      </c>
      <c r="B90" s="6" t="s">
        <v>352</v>
      </c>
      <c r="C90" s="6" t="s">
        <v>431</v>
      </c>
      <c r="D90" s="133">
        <v>0</v>
      </c>
      <c r="E90" s="138">
        <v>0</v>
      </c>
      <c r="F90" s="138"/>
      <c r="G90" s="134">
        <v>0</v>
      </c>
      <c r="H90" s="134"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0</v>
      </c>
      <c r="O90" s="134"/>
      <c r="P90" s="134"/>
      <c r="Q90" s="134">
        <v>0</v>
      </c>
      <c r="R90" t="str">
        <f>VLOOKUP(C90,'EUROSTAT-Code'!$G$3:$H$532,2,0)</f>
        <v>H06_01_06</v>
      </c>
      <c r="S90" t="str">
        <f t="shared" si="3"/>
        <v>OK</v>
      </c>
    </row>
    <row r="91" spans="1:19" x14ac:dyDescent="0.35">
      <c r="A91" t="str">
        <f>IF(OR(ISBLANK(VLOOKUP(B91,'EUROSTAT-Code'!$A$3:$D$698,4,0)),ISNA(VLOOKUP(B91,'EUROSTAT-Code'!$A$3:$D$698,4,0))),"",VLOOKUP(B91,'EUROSTAT-Code'!$A$3:$D$698,4,0))</f>
        <v/>
      </c>
      <c r="B91" s="4" t="s">
        <v>148</v>
      </c>
      <c r="C91" s="4" t="s">
        <v>2044</v>
      </c>
      <c r="D91" s="131">
        <v>5</v>
      </c>
      <c r="E91" s="137">
        <v>5</v>
      </c>
      <c r="F91" s="137"/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/>
      <c r="P91" s="132"/>
      <c r="Q91" s="132">
        <v>0</v>
      </c>
      <c r="R91" t="e">
        <f>VLOOKUP(C91,'EUROSTAT-Code'!$G$3:$H$532,2,0)</f>
        <v>#N/A</v>
      </c>
      <c r="S91" t="e">
        <f t="shared" si="3"/>
        <v>#N/A</v>
      </c>
    </row>
    <row r="92" spans="1:19" x14ac:dyDescent="0.35">
      <c r="A92" t="str">
        <f>IF(OR(ISBLANK(VLOOKUP(B92,'EUROSTAT-Code'!$A$3:$D$698,4,0)),ISNA(VLOOKUP(B92,'EUROSTAT-Code'!$A$3:$D$698,4,0))),"",VLOOKUP(B92,'EUROSTAT-Code'!$A$3:$D$698,4,0))</f>
        <v/>
      </c>
      <c r="B92" s="6" t="s">
        <v>149</v>
      </c>
      <c r="C92" s="6" t="s">
        <v>150</v>
      </c>
      <c r="D92" s="133">
        <v>75</v>
      </c>
      <c r="E92" s="138">
        <v>0</v>
      </c>
      <c r="F92" s="138"/>
      <c r="G92" s="134">
        <v>0</v>
      </c>
      <c r="H92" s="134">
        <v>0</v>
      </c>
      <c r="I92" s="134" t="s">
        <v>1967</v>
      </c>
      <c r="J92" s="134" t="s">
        <v>1967</v>
      </c>
      <c r="K92" s="134" t="s">
        <v>1967</v>
      </c>
      <c r="L92" s="134">
        <v>0</v>
      </c>
      <c r="M92" s="134">
        <v>0</v>
      </c>
      <c r="N92" s="134">
        <v>70</v>
      </c>
      <c r="O92" s="134"/>
      <c r="P92" s="134"/>
      <c r="Q92" s="134">
        <v>0</v>
      </c>
      <c r="R92" t="str">
        <f>VLOOKUP(C92,'EUROSTAT-Code'!$G$3:$H$532,2,0)</f>
        <v>H06_01_08</v>
      </c>
      <c r="S92" t="str">
        <f t="shared" si="3"/>
        <v>OK</v>
      </c>
    </row>
    <row r="93" spans="1:19" x14ac:dyDescent="0.35">
      <c r="A93" t="str">
        <f>IF(OR(ISBLANK(VLOOKUP(B93,'EUROSTAT-Code'!$A$3:$D$698,4,0)),ISNA(VLOOKUP(B93,'EUROSTAT-Code'!$A$3:$D$698,4,0))),"",VLOOKUP(B93,'EUROSTAT-Code'!$A$3:$D$698,4,0))</f>
        <v/>
      </c>
      <c r="B93" s="4" t="s">
        <v>151</v>
      </c>
      <c r="C93" s="4" t="s">
        <v>1530</v>
      </c>
      <c r="D93" s="131">
        <v>35</v>
      </c>
      <c r="E93" s="137">
        <v>20</v>
      </c>
      <c r="F93" s="137"/>
      <c r="G93" s="132" t="s">
        <v>1967</v>
      </c>
      <c r="H93" s="132">
        <v>0</v>
      </c>
      <c r="I93" s="132" t="s">
        <v>1967</v>
      </c>
      <c r="J93" s="132" t="s">
        <v>1967</v>
      </c>
      <c r="K93" s="132">
        <v>10</v>
      </c>
      <c r="L93" s="132" t="s">
        <v>1967</v>
      </c>
      <c r="M93" s="132">
        <v>0</v>
      </c>
      <c r="N93" s="132" t="s">
        <v>1967</v>
      </c>
      <c r="O93" s="132"/>
      <c r="P93" s="132"/>
      <c r="Q93" s="132">
        <v>0</v>
      </c>
      <c r="R93" t="str">
        <f>VLOOKUP(C93,'EUROSTAT-Code'!$G$3:$H$532,2,0)</f>
        <v>H06_01_10</v>
      </c>
      <c r="S93" t="str">
        <f t="shared" si="3"/>
        <v>OK</v>
      </c>
    </row>
    <row r="94" spans="1:19" x14ac:dyDescent="0.35">
      <c r="A94" t="str">
        <f>IF(OR(ISBLANK(VLOOKUP(B94,'EUROSTAT-Code'!$A$3:$D$698,4,0)),ISNA(VLOOKUP(B94,'EUROSTAT-Code'!$A$3:$D$698,4,0))),"",VLOOKUP(B94,'EUROSTAT-Code'!$A$3:$D$698,4,0))</f>
        <v/>
      </c>
      <c r="B94" s="6" t="s">
        <v>153</v>
      </c>
      <c r="C94" s="6" t="s">
        <v>2045</v>
      </c>
      <c r="D94" s="133">
        <v>70</v>
      </c>
      <c r="E94" s="138">
        <v>45</v>
      </c>
      <c r="F94" s="138"/>
      <c r="G94" s="134" t="s">
        <v>1967</v>
      </c>
      <c r="H94" s="134">
        <v>0</v>
      </c>
      <c r="I94" s="134" t="s">
        <v>1967</v>
      </c>
      <c r="J94" s="134" t="s">
        <v>1967</v>
      </c>
      <c r="K94" s="134">
        <v>15</v>
      </c>
      <c r="L94" s="134" t="s">
        <v>1967</v>
      </c>
      <c r="M94" s="134">
        <v>0</v>
      </c>
      <c r="N94" s="134" t="s">
        <v>1967</v>
      </c>
      <c r="O94" s="134"/>
      <c r="P94" s="134"/>
      <c r="Q94" s="134">
        <v>0</v>
      </c>
      <c r="R94" t="e">
        <f>VLOOKUP(C94,'EUROSTAT-Code'!$G$3:$H$532,2,0)</f>
        <v>#N/A</v>
      </c>
      <c r="S94" t="e">
        <f t="shared" si="3"/>
        <v>#N/A</v>
      </c>
    </row>
    <row r="95" spans="1:19" x14ac:dyDescent="0.35">
      <c r="A95" t="str">
        <f>IF(OR(ISBLANK(VLOOKUP(B95,'EUROSTAT-Code'!$A$3:$D$698,4,0)),ISNA(VLOOKUP(B95,'EUROSTAT-Code'!$A$3:$D$698,4,0))),"",VLOOKUP(B95,'EUROSTAT-Code'!$A$3:$D$698,4,0))</f>
        <v>x</v>
      </c>
      <c r="B95" s="4" t="s">
        <v>154</v>
      </c>
      <c r="C95" s="4" t="s">
        <v>2046</v>
      </c>
      <c r="D95" s="131">
        <v>25</v>
      </c>
      <c r="E95" s="137">
        <v>10</v>
      </c>
      <c r="F95" s="137"/>
      <c r="G95" s="132">
        <v>0</v>
      </c>
      <c r="H95" s="132">
        <v>5</v>
      </c>
      <c r="I95" s="132">
        <v>5</v>
      </c>
      <c r="J95" s="132">
        <v>0</v>
      </c>
      <c r="K95" s="132">
        <v>5</v>
      </c>
      <c r="L95" s="132">
        <v>0</v>
      </c>
      <c r="M95" s="132">
        <v>0</v>
      </c>
      <c r="N95" s="132" t="s">
        <v>1967</v>
      </c>
      <c r="O95" s="132"/>
      <c r="P95" s="132"/>
      <c r="Q95" s="132">
        <v>0</v>
      </c>
      <c r="R95" t="e">
        <f>VLOOKUP(C95,'EUROSTAT-Code'!$G$3:$H$532,2,0)</f>
        <v>#N/A</v>
      </c>
      <c r="S95" t="e">
        <f t="shared" si="3"/>
        <v>#N/A</v>
      </c>
    </row>
    <row r="96" spans="1:19" x14ac:dyDescent="0.35">
      <c r="A96" t="str">
        <f>IF(OR(ISBLANK(VLOOKUP(B96,'EUROSTAT-Code'!$A$3:$D$698,4,0)),ISNA(VLOOKUP(B96,'EUROSTAT-Code'!$A$3:$D$698,4,0))),"",VLOOKUP(B96,'EUROSTAT-Code'!$A$3:$D$698,4,0))</f>
        <v>x</v>
      </c>
      <c r="B96" s="6" t="s">
        <v>155</v>
      </c>
      <c r="C96" s="6" t="s">
        <v>156</v>
      </c>
      <c r="D96" s="133">
        <v>120</v>
      </c>
      <c r="E96" s="138">
        <v>0</v>
      </c>
      <c r="F96" s="138"/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120</v>
      </c>
      <c r="O96" s="134"/>
      <c r="P96" s="134"/>
      <c r="Q96" s="134">
        <v>0</v>
      </c>
      <c r="R96" t="str">
        <f>VLOOKUP(C96,'EUROSTAT-Code'!$G$3:$H$532,2,0)</f>
        <v>H06_01_13</v>
      </c>
      <c r="S96" t="str">
        <f t="shared" si="3"/>
        <v>OK</v>
      </c>
    </row>
    <row r="97" spans="1:19" x14ac:dyDescent="0.35">
      <c r="A97" t="str">
        <f>IF(OR(ISBLANK(VLOOKUP(B97,'EUROSTAT-Code'!$A$3:$D$698,4,0)),ISNA(VLOOKUP(B97,'EUROSTAT-Code'!$A$3:$D$698,4,0))),"",VLOOKUP(B97,'EUROSTAT-Code'!$A$3:$D$698,4,0))</f>
        <v>x</v>
      </c>
      <c r="B97" s="4" t="s">
        <v>312</v>
      </c>
      <c r="C97" s="4" t="s">
        <v>313</v>
      </c>
      <c r="D97" s="131">
        <v>0</v>
      </c>
      <c r="E97" s="137">
        <v>0</v>
      </c>
      <c r="F97" s="137"/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/>
      <c r="P97" s="132"/>
      <c r="Q97" s="132">
        <v>0</v>
      </c>
      <c r="R97" t="str">
        <f>VLOOKUP(C97,'EUROSTAT-Code'!$G$3:$H$532,2,0)</f>
        <v>H06_01_15</v>
      </c>
      <c r="S97" t="str">
        <f t="shared" si="3"/>
        <v>OK</v>
      </c>
    </row>
    <row r="98" spans="1:19" x14ac:dyDescent="0.35">
      <c r="A98" t="str">
        <f>IF(OR(ISBLANK(VLOOKUP(B98,'EUROSTAT-Code'!$A$3:$D$698,4,0)),ISNA(VLOOKUP(B98,'EUROSTAT-Code'!$A$3:$D$698,4,0))),"",VLOOKUP(B98,'EUROSTAT-Code'!$A$3:$D$698,4,0))</f>
        <v/>
      </c>
      <c r="B98" s="6" t="s">
        <v>353</v>
      </c>
      <c r="C98" s="6" t="s">
        <v>435</v>
      </c>
      <c r="D98" s="133">
        <v>0</v>
      </c>
      <c r="E98" s="138">
        <v>0</v>
      </c>
      <c r="F98" s="138"/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/>
      <c r="P98" s="134"/>
      <c r="Q98" s="134">
        <v>0</v>
      </c>
      <c r="R98" t="str">
        <f>VLOOKUP(C98,'EUROSTAT-Code'!$G$3:$H$532,2,0)</f>
        <v>H06_01_16</v>
      </c>
      <c r="S98" t="str">
        <f t="shared" si="3"/>
        <v>OK</v>
      </c>
    </row>
    <row r="99" spans="1:19" x14ac:dyDescent="0.35">
      <c r="A99" t="str">
        <f>IF(OR(ISBLANK(VLOOKUP(B99,'EUROSTAT-Code'!$A$3:$D$698,4,0)),ISNA(VLOOKUP(B99,'EUROSTAT-Code'!$A$3:$D$698,4,0))),"",VLOOKUP(B99,'EUROSTAT-Code'!$A$3:$D$698,4,0))</f>
        <v/>
      </c>
      <c r="B99" s="4" t="s">
        <v>314</v>
      </c>
      <c r="C99" s="4" t="s">
        <v>315</v>
      </c>
      <c r="D99" s="131">
        <v>0</v>
      </c>
      <c r="E99" s="137">
        <v>0</v>
      </c>
      <c r="F99" s="137"/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/>
      <c r="P99" s="132"/>
      <c r="Q99" s="132">
        <v>0</v>
      </c>
      <c r="R99" t="str">
        <f>VLOOKUP(C99,'EUROSTAT-Code'!$G$3:$H$532,2,0)</f>
        <v>H06_01_17</v>
      </c>
      <c r="S99" t="str">
        <f t="shared" si="3"/>
        <v>OK</v>
      </c>
    </row>
    <row r="100" spans="1:19" x14ac:dyDescent="0.35">
      <c r="A100" t="str">
        <f>IF(OR(ISBLANK(VLOOKUP(B100,'EUROSTAT-Code'!$A$3:$D$698,4,0)),ISNA(VLOOKUP(B100,'EUROSTAT-Code'!$A$3:$D$698,4,0))),"",VLOOKUP(B100,'EUROSTAT-Code'!$A$3:$D$698,4,0))</f>
        <v/>
      </c>
      <c r="B100" s="6" t="s">
        <v>157</v>
      </c>
      <c r="C100" s="6" t="s">
        <v>2073</v>
      </c>
      <c r="D100" s="133">
        <v>10</v>
      </c>
      <c r="E100" s="138">
        <v>0</v>
      </c>
      <c r="F100" s="138"/>
      <c r="G100" s="134">
        <v>0</v>
      </c>
      <c r="H100" s="134">
        <v>0</v>
      </c>
      <c r="I100" s="134">
        <v>0</v>
      </c>
      <c r="J100" s="134">
        <v>0</v>
      </c>
      <c r="K100" s="134">
        <v>0</v>
      </c>
      <c r="L100" s="134">
        <v>0</v>
      </c>
      <c r="M100" s="134">
        <v>0</v>
      </c>
      <c r="N100" s="134">
        <v>0</v>
      </c>
      <c r="O100" s="134"/>
      <c r="P100" s="134"/>
      <c r="Q100" s="134">
        <v>0</v>
      </c>
      <c r="R100" t="e">
        <f>VLOOKUP(C100,'EUROSTAT-Code'!$G$3:$H$532,2,0)</f>
        <v>#N/A</v>
      </c>
      <c r="S100" t="e">
        <f t="shared" si="3"/>
        <v>#N/A</v>
      </c>
    </row>
    <row r="101" spans="1:19" x14ac:dyDescent="0.35">
      <c r="A101" t="str">
        <f>IF(OR(ISBLANK(VLOOKUP(B101,'EUROSTAT-Code'!$A$3:$D$698,4,0)),ISNA(VLOOKUP(B101,'EUROSTAT-Code'!$A$3:$D$698,4,0))),"",VLOOKUP(B101,'EUROSTAT-Code'!$A$3:$D$698,4,0))</f>
        <v/>
      </c>
      <c r="B101" s="4" t="s">
        <v>158</v>
      </c>
      <c r="C101" s="4" t="s">
        <v>2047</v>
      </c>
      <c r="D101" s="131">
        <v>45</v>
      </c>
      <c r="E101" s="137">
        <v>10</v>
      </c>
      <c r="F101" s="137"/>
      <c r="G101" s="132" t="s">
        <v>1967</v>
      </c>
      <c r="H101" s="132">
        <v>5</v>
      </c>
      <c r="I101" s="132">
        <v>15</v>
      </c>
      <c r="J101" s="132" t="s">
        <v>1967</v>
      </c>
      <c r="K101" s="132">
        <v>10</v>
      </c>
      <c r="L101" s="132" t="s">
        <v>1967</v>
      </c>
      <c r="M101" s="132" t="s">
        <v>1967</v>
      </c>
      <c r="N101" s="132" t="s">
        <v>1967</v>
      </c>
      <c r="O101" s="132"/>
      <c r="P101" s="132"/>
      <c r="Q101" s="132">
        <v>0</v>
      </c>
      <c r="R101" t="e">
        <f>VLOOKUP(C101,'EUROSTAT-Code'!$G$3:$H$532,2,0)</f>
        <v>#N/A</v>
      </c>
      <c r="S101" t="e">
        <f t="shared" si="3"/>
        <v>#N/A</v>
      </c>
    </row>
    <row r="102" spans="1:19" x14ac:dyDescent="0.35">
      <c r="A102" t="str">
        <f>IF(OR(ISBLANK(VLOOKUP(B102,'EUROSTAT-Code'!$A$3:$D$698,4,0)),ISNA(VLOOKUP(B102,'EUROSTAT-Code'!$A$3:$D$698,4,0))),"",VLOOKUP(B102,'EUROSTAT-Code'!$A$3:$D$698,4,0))</f>
        <v/>
      </c>
      <c r="B102" s="6" t="s">
        <v>159</v>
      </c>
      <c r="C102" s="6" t="s">
        <v>160</v>
      </c>
      <c r="D102" s="133">
        <v>1565</v>
      </c>
      <c r="E102" s="138">
        <v>370</v>
      </c>
      <c r="F102" s="138"/>
      <c r="G102" s="134" t="s">
        <v>1967</v>
      </c>
      <c r="H102" s="134">
        <v>760</v>
      </c>
      <c r="I102" s="134">
        <v>100</v>
      </c>
      <c r="J102" s="134" t="s">
        <v>1967</v>
      </c>
      <c r="K102" s="134">
        <v>175</v>
      </c>
      <c r="L102" s="134" t="s">
        <v>1967</v>
      </c>
      <c r="M102" s="134">
        <v>0</v>
      </c>
      <c r="N102" s="134">
        <v>50</v>
      </c>
      <c r="O102" s="134"/>
      <c r="P102" s="134"/>
      <c r="Q102" s="134">
        <v>0</v>
      </c>
      <c r="R102" t="str">
        <f>VLOOKUP(C102,'EUROSTAT-Code'!$G$3:$H$532,2,0)</f>
        <v>H06_01_22</v>
      </c>
      <c r="S102" t="str">
        <f t="shared" si="3"/>
        <v>OK</v>
      </c>
    </row>
    <row r="103" spans="1:19" x14ac:dyDescent="0.35">
      <c r="A103" t="str">
        <f>IF(OR(ISBLANK(VLOOKUP(B103,'EUROSTAT-Code'!$A$3:$D$698,4,0)),ISNA(VLOOKUP(B103,'EUROSTAT-Code'!$A$3:$D$698,4,0))),"",VLOOKUP(B103,'EUROSTAT-Code'!$A$3:$D$698,4,0))</f>
        <v>x</v>
      </c>
      <c r="B103" s="4" t="s">
        <v>161</v>
      </c>
      <c r="C103" s="4" t="s">
        <v>162</v>
      </c>
      <c r="D103" s="131">
        <v>8215</v>
      </c>
      <c r="E103" s="137">
        <v>3090</v>
      </c>
      <c r="F103" s="137"/>
      <c r="G103" s="132">
        <v>235</v>
      </c>
      <c r="H103" s="132">
        <v>3445</v>
      </c>
      <c r="I103" s="132" t="s">
        <v>1967</v>
      </c>
      <c r="J103" s="132" t="s">
        <v>1967</v>
      </c>
      <c r="K103" s="132">
        <v>1080</v>
      </c>
      <c r="L103" s="132" t="s">
        <v>1967</v>
      </c>
      <c r="M103" s="132">
        <v>0</v>
      </c>
      <c r="N103" s="132" t="s">
        <v>1967</v>
      </c>
      <c r="O103" s="132"/>
      <c r="P103" s="132"/>
      <c r="Q103" s="132">
        <v>0</v>
      </c>
      <c r="R103" t="str">
        <f>VLOOKUP(C103,'EUROSTAT-Code'!$G$3:$H$532,2,0)</f>
        <v>H06_03_04</v>
      </c>
      <c r="S103" t="str">
        <f t="shared" ref="S103:S134" si="4">IF(B103=R103,"OK","FALSE")</f>
        <v>OK</v>
      </c>
    </row>
    <row r="104" spans="1:19" x14ac:dyDescent="0.35">
      <c r="A104" t="str">
        <f>IF(OR(ISBLANK(VLOOKUP(B104,'EUROSTAT-Code'!$A$3:$D$698,4,0)),ISNA(VLOOKUP(B104,'EUROSTAT-Code'!$A$3:$D$698,4,0))),"",VLOOKUP(B104,'EUROSTAT-Code'!$A$3:$D$698,4,0))</f>
        <v/>
      </c>
      <c r="B104" s="6" t="s">
        <v>165</v>
      </c>
      <c r="C104" s="6" t="s">
        <v>2049</v>
      </c>
      <c r="D104" s="133">
        <v>5</v>
      </c>
      <c r="E104" s="138">
        <v>0</v>
      </c>
      <c r="F104" s="138"/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/>
      <c r="P104" s="134"/>
      <c r="Q104" s="134">
        <v>0</v>
      </c>
      <c r="R104" t="e">
        <f>VLOOKUP(C104,'EUROSTAT-Code'!$G$3:$H$532,2,0)</f>
        <v>#N/A</v>
      </c>
      <c r="S104" t="e">
        <f t="shared" si="4"/>
        <v>#N/A</v>
      </c>
    </row>
    <row r="105" spans="1:19" x14ac:dyDescent="0.35">
      <c r="A105" t="str">
        <f>IF(OR(ISBLANK(VLOOKUP(B105,'EUROSTAT-Code'!$A$3:$D$698,4,0)),ISNA(VLOOKUP(B105,'EUROSTAT-Code'!$A$3:$D$698,4,0))),"",VLOOKUP(B105,'EUROSTAT-Code'!$A$3:$D$698,4,0))</f>
        <v/>
      </c>
      <c r="B105" s="4" t="s">
        <v>166</v>
      </c>
      <c r="C105" s="4" t="s">
        <v>2050</v>
      </c>
      <c r="D105" s="131">
        <v>65</v>
      </c>
      <c r="E105" s="137">
        <v>0</v>
      </c>
      <c r="F105" s="137"/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60</v>
      </c>
      <c r="M105" s="132">
        <v>0</v>
      </c>
      <c r="N105" s="132">
        <v>0</v>
      </c>
      <c r="O105" s="132"/>
      <c r="P105" s="132"/>
      <c r="Q105" s="132">
        <v>0</v>
      </c>
      <c r="R105" t="e">
        <f>VLOOKUP(C105,'EUROSTAT-Code'!$G$3:$H$532,2,0)</f>
        <v>#N/A</v>
      </c>
      <c r="S105" t="e">
        <f t="shared" si="4"/>
        <v>#N/A</v>
      </c>
    </row>
    <row r="106" spans="1:19" x14ac:dyDescent="0.35">
      <c r="A106" t="str">
        <f>IF(OR(ISBLANK(VLOOKUP(B106,'EUROSTAT-Code'!$A$3:$D$698,4,0)),ISNA(VLOOKUP(B106,'EUROSTAT-Code'!$A$3:$D$698,4,0))),"",VLOOKUP(B106,'EUROSTAT-Code'!$A$3:$D$698,4,0))</f>
        <v>x</v>
      </c>
      <c r="B106" s="6" t="s">
        <v>289</v>
      </c>
      <c r="C106" s="6" t="s">
        <v>2051</v>
      </c>
      <c r="D106" s="133">
        <v>5</v>
      </c>
      <c r="E106" s="138">
        <v>0</v>
      </c>
      <c r="F106" s="138"/>
      <c r="G106" s="134">
        <v>0</v>
      </c>
      <c r="H106" s="134">
        <v>0</v>
      </c>
      <c r="I106" s="134">
        <v>0</v>
      </c>
      <c r="J106" s="134">
        <v>0</v>
      </c>
      <c r="K106" s="134">
        <v>0</v>
      </c>
      <c r="L106" s="134">
        <v>5</v>
      </c>
      <c r="M106" s="134">
        <v>0</v>
      </c>
      <c r="N106" s="134">
        <v>0</v>
      </c>
      <c r="O106" s="134"/>
      <c r="P106" s="134"/>
      <c r="Q106" s="134">
        <v>0</v>
      </c>
      <c r="R106" t="e">
        <f>VLOOKUP(C106,'EUROSTAT-Code'!$G$3:$H$532,2,0)</f>
        <v>#N/A</v>
      </c>
      <c r="S106" t="e">
        <f t="shared" si="4"/>
        <v>#N/A</v>
      </c>
    </row>
    <row r="107" spans="1:19" x14ac:dyDescent="0.35">
      <c r="A107" t="str">
        <f>IF(OR(ISBLANK(VLOOKUP(B107,'EUROSTAT-Code'!$A$3:$D$698,4,0)),ISNA(VLOOKUP(B107,'EUROSTAT-Code'!$A$3:$D$698,4,0))),"",VLOOKUP(B107,'EUROSTAT-Code'!$A$3:$D$698,4,0))</f>
        <v/>
      </c>
      <c r="B107" s="4" t="s">
        <v>167</v>
      </c>
      <c r="C107" s="4" t="s">
        <v>168</v>
      </c>
      <c r="D107" s="131">
        <v>25</v>
      </c>
      <c r="E107" s="137">
        <v>0</v>
      </c>
      <c r="F107" s="137"/>
      <c r="G107" s="132">
        <v>0</v>
      </c>
      <c r="H107" s="132">
        <v>0</v>
      </c>
      <c r="I107" s="132">
        <v>0</v>
      </c>
      <c r="J107" s="132">
        <v>0</v>
      </c>
      <c r="K107" s="132">
        <v>0</v>
      </c>
      <c r="L107" s="132">
        <v>25</v>
      </c>
      <c r="M107" s="132">
        <v>0</v>
      </c>
      <c r="N107" s="132">
        <v>0</v>
      </c>
      <c r="O107" s="132"/>
      <c r="P107" s="132"/>
      <c r="Q107" s="132">
        <v>0</v>
      </c>
      <c r="R107" t="str">
        <f>VLOOKUP(C107,'EUROSTAT-Code'!$G$3:$H$532,2,0)</f>
        <v>H99_01_08</v>
      </c>
      <c r="S107" t="str">
        <f t="shared" si="4"/>
        <v>OK</v>
      </c>
    </row>
    <row r="108" spans="1:19" x14ac:dyDescent="0.35">
      <c r="A108" t="str">
        <f>IF(OR(ISBLANK(VLOOKUP(B108,'EUROSTAT-Code'!$A$3:$D$698,4,0)),ISNA(VLOOKUP(B108,'EUROSTAT-Code'!$A$3:$D$698,4,0))),"",VLOOKUP(B108,'EUROSTAT-Code'!$A$3:$D$698,4,0))</f>
        <v/>
      </c>
      <c r="B108" s="6" t="s">
        <v>291</v>
      </c>
      <c r="C108" s="6" t="s">
        <v>2052</v>
      </c>
      <c r="D108" s="133">
        <v>5</v>
      </c>
      <c r="E108" s="138">
        <v>0</v>
      </c>
      <c r="F108" s="138"/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5</v>
      </c>
      <c r="M108" s="134">
        <v>0</v>
      </c>
      <c r="N108" s="134">
        <v>0</v>
      </c>
      <c r="O108" s="134"/>
      <c r="P108" s="134"/>
      <c r="Q108" s="134">
        <v>0</v>
      </c>
      <c r="R108" t="e">
        <f>VLOOKUP(C108,'EUROSTAT-Code'!$G$3:$H$532,2,0)</f>
        <v>#N/A</v>
      </c>
      <c r="S108" t="e">
        <f t="shared" si="4"/>
        <v>#N/A</v>
      </c>
    </row>
    <row r="109" spans="1:19" x14ac:dyDescent="0.35">
      <c r="A109" t="str">
        <f>IF(OR(ISBLANK(VLOOKUP(B109,'EUROSTAT-Code'!$A$3:$D$698,4,0)),ISNA(VLOOKUP(B109,'EUROSTAT-Code'!$A$3:$D$698,4,0))),"",VLOOKUP(B109,'EUROSTAT-Code'!$A$3:$D$698,4,0))</f>
        <v/>
      </c>
      <c r="B109" s="4" t="s">
        <v>169</v>
      </c>
      <c r="C109" s="4" t="s">
        <v>170</v>
      </c>
      <c r="D109" s="131">
        <v>45</v>
      </c>
      <c r="E109" s="137">
        <v>0</v>
      </c>
      <c r="F109" s="137"/>
      <c r="G109" s="132">
        <v>0</v>
      </c>
      <c r="H109" s="132">
        <v>0</v>
      </c>
      <c r="I109" s="132">
        <v>0</v>
      </c>
      <c r="J109" s="132">
        <v>0</v>
      </c>
      <c r="K109" s="132">
        <v>0</v>
      </c>
      <c r="L109" s="132">
        <v>0</v>
      </c>
      <c r="M109" s="132">
        <v>0</v>
      </c>
      <c r="N109" s="132">
        <v>0</v>
      </c>
      <c r="O109" s="132"/>
      <c r="P109" s="132"/>
      <c r="Q109" s="132">
        <v>0</v>
      </c>
      <c r="R109" t="str">
        <f>VLOOKUP(C109,'EUROSTAT-Code'!$G$3:$H$532,2,0)</f>
        <v>H99_02_01</v>
      </c>
      <c r="S109" t="str">
        <f t="shared" si="4"/>
        <v>OK</v>
      </c>
    </row>
    <row r="110" spans="1:19" x14ac:dyDescent="0.35">
      <c r="A110" t="str">
        <f>IF(OR(ISBLANK(VLOOKUP(B110,'EUROSTAT-Code'!$A$3:$D$698,4,0)),ISNA(VLOOKUP(B110,'EUROSTAT-Code'!$A$3:$D$698,4,0))),"",VLOOKUP(B110,'EUROSTAT-Code'!$A$3:$D$698,4,0))</f>
        <v/>
      </c>
      <c r="B110" s="6" t="s">
        <v>171</v>
      </c>
      <c r="C110" s="6" t="s">
        <v>172</v>
      </c>
      <c r="D110" s="133">
        <v>190</v>
      </c>
      <c r="E110" s="138">
        <v>0</v>
      </c>
      <c r="F110" s="138"/>
      <c r="G110" s="134">
        <v>0</v>
      </c>
      <c r="H110" s="134" t="s">
        <v>1967</v>
      </c>
      <c r="I110" s="134" t="s">
        <v>1967</v>
      </c>
      <c r="J110" s="134">
        <v>5</v>
      </c>
      <c r="K110" s="134" t="s">
        <v>1967</v>
      </c>
      <c r="L110" s="134">
        <v>0</v>
      </c>
      <c r="M110" s="134">
        <v>0</v>
      </c>
      <c r="N110" s="134">
        <v>175</v>
      </c>
      <c r="O110" s="134"/>
      <c r="P110" s="134"/>
      <c r="Q110" s="134">
        <v>0</v>
      </c>
      <c r="R110" t="str">
        <f>VLOOKUP(C110,'EUROSTAT-Code'!$G$3:$H$532,2,0)</f>
        <v>H99_03_01</v>
      </c>
      <c r="S110" t="str">
        <f t="shared" si="4"/>
        <v>OK</v>
      </c>
    </row>
    <row r="111" spans="1:19" x14ac:dyDescent="0.35">
      <c r="A111" t="str">
        <f>IF(OR(ISBLANK(VLOOKUP(B111,'EUROSTAT-Code'!$A$3:$D$698,4,0)),ISNA(VLOOKUP(B111,'EUROSTAT-Code'!$A$3:$D$698,4,0))),"",VLOOKUP(B111,'EUROSTAT-Code'!$A$3:$D$698,4,0))</f>
        <v>x</v>
      </c>
      <c r="B111" s="4" t="s">
        <v>173</v>
      </c>
      <c r="C111" s="4" t="s">
        <v>174</v>
      </c>
      <c r="D111" s="131">
        <v>680</v>
      </c>
      <c r="E111" s="137">
        <v>0</v>
      </c>
      <c r="F111" s="137"/>
      <c r="G111" s="132">
        <v>0</v>
      </c>
      <c r="H111" s="132">
        <v>0</v>
      </c>
      <c r="I111" s="132">
        <v>0</v>
      </c>
      <c r="J111" s="132">
        <v>0</v>
      </c>
      <c r="K111" s="132">
        <v>0</v>
      </c>
      <c r="L111" s="132" t="s">
        <v>1967</v>
      </c>
      <c r="M111" s="132">
        <v>675</v>
      </c>
      <c r="N111" s="132">
        <v>0</v>
      </c>
      <c r="O111" s="132"/>
      <c r="P111" s="132"/>
      <c r="Q111" s="132">
        <v>0</v>
      </c>
      <c r="R111" t="str">
        <f>VLOOKUP(C111,'EUROSTAT-Code'!$G$3:$H$532,2,0)</f>
        <v>H99_04_01</v>
      </c>
      <c r="S111" t="str">
        <f t="shared" si="4"/>
        <v>OK</v>
      </c>
    </row>
    <row r="112" spans="1:19" x14ac:dyDescent="0.35">
      <c r="A112" t="str">
        <f>IF(OR(ISBLANK(VLOOKUP(B112,'EUROSTAT-Code'!$A$3:$D$698,4,0)),ISNA(VLOOKUP(B112,'EUROSTAT-Code'!$A$3:$D$698,4,0))),"",VLOOKUP(B112,'EUROSTAT-Code'!$A$3:$D$698,4,0))</f>
        <v/>
      </c>
      <c r="B112" s="6" t="s">
        <v>175</v>
      </c>
      <c r="C112" s="6" t="s">
        <v>2053</v>
      </c>
      <c r="D112" s="133">
        <v>225</v>
      </c>
      <c r="E112" s="138">
        <v>0</v>
      </c>
      <c r="F112" s="138"/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215</v>
      </c>
      <c r="M112" s="134">
        <v>0</v>
      </c>
      <c r="N112" s="134">
        <v>0</v>
      </c>
      <c r="O112" s="134"/>
      <c r="P112" s="134"/>
      <c r="Q112" s="134">
        <v>0</v>
      </c>
      <c r="R112" t="e">
        <f>VLOOKUP(C112,'EUROSTAT-Code'!$G$3:$H$532,2,0)</f>
        <v>#N/A</v>
      </c>
      <c r="S112" t="e">
        <f t="shared" si="4"/>
        <v>#N/A</v>
      </c>
    </row>
    <row r="113" spans="1:19" x14ac:dyDescent="0.35">
      <c r="A113" t="str">
        <f>IF(OR(ISBLANK(VLOOKUP(B113,'EUROSTAT-Code'!$A$3:$D$698,4,0)),ISNA(VLOOKUP(B113,'EUROSTAT-Code'!$A$3:$D$698,4,0))),"",VLOOKUP(B113,'EUROSTAT-Code'!$A$3:$D$698,4,0))</f>
        <v/>
      </c>
      <c r="B113" s="4" t="s">
        <v>176</v>
      </c>
      <c r="C113" s="4" t="s">
        <v>177</v>
      </c>
      <c r="D113" s="131">
        <v>5</v>
      </c>
      <c r="E113" s="137">
        <v>0</v>
      </c>
      <c r="F113" s="137"/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  <c r="O113" s="132"/>
      <c r="P113" s="132"/>
      <c r="Q113" s="132">
        <v>0</v>
      </c>
      <c r="R113" t="str">
        <f>VLOOKUP(C113,'EUROSTAT-Code'!$G$3:$H$532,2,0)</f>
        <v>H99_06_01</v>
      </c>
      <c r="S113" t="str">
        <f t="shared" si="4"/>
        <v>OK</v>
      </c>
    </row>
    <row r="114" spans="1:19" x14ac:dyDescent="0.35">
      <c r="A114" t="str">
        <f>IF(OR(ISBLANK(VLOOKUP(B114,'EUROSTAT-Code'!$A$3:$D$698,4,0)),ISNA(VLOOKUP(B114,'EUROSTAT-Code'!$A$3:$D$698,4,0))),"",VLOOKUP(B114,'EUROSTAT-Code'!$A$3:$D$698,4,0))</f>
        <v/>
      </c>
      <c r="B114" s="6" t="s">
        <v>318</v>
      </c>
      <c r="C114" s="6" t="s">
        <v>2074</v>
      </c>
      <c r="D114" s="133">
        <v>0</v>
      </c>
      <c r="E114" s="138">
        <v>0</v>
      </c>
      <c r="F114" s="138"/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34">
        <v>0</v>
      </c>
      <c r="O114" s="134"/>
      <c r="P114" s="134"/>
      <c r="Q114" s="134">
        <v>0</v>
      </c>
      <c r="R114" t="e">
        <f>VLOOKUP(C114,'EUROSTAT-Code'!$G$3:$H$532,2,0)</f>
        <v>#N/A</v>
      </c>
      <c r="S114" t="e">
        <f t="shared" si="4"/>
        <v>#N/A</v>
      </c>
    </row>
    <row r="115" spans="1:19" x14ac:dyDescent="0.35">
      <c r="A115" t="str">
        <f>IF(OR(ISBLANK(VLOOKUP(B115,'EUROSTAT-Code'!$A$3:$D$698,4,0)),ISNA(VLOOKUP(B115,'EUROSTAT-Code'!$A$3:$D$698,4,0))),"",VLOOKUP(B115,'EUROSTAT-Code'!$A$3:$D$698,4,0))</f>
        <v>x</v>
      </c>
      <c r="B115" s="4" t="s">
        <v>178</v>
      </c>
      <c r="C115" s="4" t="s">
        <v>2054</v>
      </c>
      <c r="D115" s="131">
        <v>320</v>
      </c>
      <c r="E115" s="137">
        <v>0</v>
      </c>
      <c r="F115" s="137"/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55</v>
      </c>
      <c r="N115" s="132">
        <v>0</v>
      </c>
      <c r="O115" s="132"/>
      <c r="P115" s="132"/>
      <c r="Q115" s="132">
        <v>0</v>
      </c>
      <c r="R115" t="e">
        <f>VLOOKUP(C115,'EUROSTAT-Code'!$G$3:$H$532,2,0)</f>
        <v>#N/A</v>
      </c>
      <c r="S115" t="e">
        <f t="shared" si="4"/>
        <v>#N/A</v>
      </c>
    </row>
    <row r="116" spans="1:19" x14ac:dyDescent="0.35">
      <c r="A116" t="str">
        <f>IF(OR(ISBLANK(VLOOKUP(B116,'EUROSTAT-Code'!$A$3:$D$698,4,0)),ISNA(VLOOKUP(B116,'EUROSTAT-Code'!$A$3:$D$698,4,0))),"",VLOOKUP(B116,'EUROSTAT-Code'!$A$3:$D$698,4,0))</f>
        <v/>
      </c>
      <c r="B116" s="6" t="s">
        <v>179</v>
      </c>
      <c r="C116" s="6" t="s">
        <v>180</v>
      </c>
      <c r="D116" s="133">
        <v>15</v>
      </c>
      <c r="E116" s="138">
        <v>0</v>
      </c>
      <c r="F116" s="138"/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15</v>
      </c>
      <c r="O116" s="134"/>
      <c r="P116" s="134"/>
      <c r="Q116" s="134">
        <v>0</v>
      </c>
      <c r="R116" t="str">
        <f>VLOOKUP(C116,'EUROSTAT-Code'!$G$3:$H$532,2,0)</f>
        <v>H99_11_01</v>
      </c>
      <c r="S116" t="str">
        <f t="shared" si="4"/>
        <v>OK</v>
      </c>
    </row>
    <row r="117" spans="1:19" x14ac:dyDescent="0.35">
      <c r="A117" t="str">
        <f>IF(OR(ISBLANK(VLOOKUP(B117,'EUROSTAT-Code'!$A$3:$D$698,4,0)),ISNA(VLOOKUP(B117,'EUROSTAT-Code'!$A$3:$D$698,4,0))),"",VLOOKUP(B117,'EUROSTAT-Code'!$A$3:$D$698,4,0))</f>
        <v/>
      </c>
      <c r="B117" s="4" t="s">
        <v>181</v>
      </c>
      <c r="C117" s="4" t="s">
        <v>2055</v>
      </c>
      <c r="D117" s="131">
        <v>185</v>
      </c>
      <c r="E117" s="137" t="s">
        <v>1967</v>
      </c>
      <c r="F117" s="137"/>
      <c r="G117" s="132">
        <v>0</v>
      </c>
      <c r="H117" s="132">
        <v>0</v>
      </c>
      <c r="I117" s="132" t="s">
        <v>1967</v>
      </c>
      <c r="J117" s="132">
        <v>0</v>
      </c>
      <c r="K117" s="132">
        <v>0</v>
      </c>
      <c r="L117" s="132">
        <v>0</v>
      </c>
      <c r="M117" s="132">
        <v>0</v>
      </c>
      <c r="N117" s="132">
        <v>165</v>
      </c>
      <c r="O117" s="132"/>
      <c r="P117" s="132"/>
      <c r="Q117" s="132">
        <v>0</v>
      </c>
      <c r="R117" t="e">
        <f>VLOOKUP(C117,'EUROSTAT-Code'!$G$3:$H$532,2,0)</f>
        <v>#N/A</v>
      </c>
      <c r="S117" t="e">
        <f t="shared" si="4"/>
        <v>#N/A</v>
      </c>
    </row>
    <row r="118" spans="1:19" x14ac:dyDescent="0.35">
      <c r="A118" t="str">
        <f>IF(OR(ISBLANK(VLOOKUP(B118,'EUROSTAT-Code'!$A$3:$D$698,4,0)),ISNA(VLOOKUP(B118,'EUROSTAT-Code'!$A$3:$D$698,4,0))),"",VLOOKUP(B118,'EUROSTAT-Code'!$A$3:$D$698,4,0))</f>
        <v/>
      </c>
      <c r="B118" s="6" t="s">
        <v>182</v>
      </c>
      <c r="C118" s="6" t="s">
        <v>183</v>
      </c>
      <c r="D118" s="133">
        <v>5</v>
      </c>
      <c r="E118" s="138">
        <v>0</v>
      </c>
      <c r="F118" s="138"/>
      <c r="G118" s="134">
        <v>0</v>
      </c>
      <c r="H118" s="134">
        <v>5</v>
      </c>
      <c r="I118" s="134">
        <v>0</v>
      </c>
      <c r="J118" s="134">
        <v>0</v>
      </c>
      <c r="K118" s="134">
        <v>0</v>
      </c>
      <c r="L118" s="134">
        <v>0</v>
      </c>
      <c r="M118" s="134">
        <v>0</v>
      </c>
      <c r="N118" s="134">
        <v>0</v>
      </c>
      <c r="O118" s="134"/>
      <c r="P118" s="134"/>
      <c r="Q118" s="134">
        <v>0</v>
      </c>
      <c r="R118" t="str">
        <f>VLOOKUP(C118,'EUROSTAT-Code'!$G$3:$H$532,2,0)</f>
        <v>H99_13_03</v>
      </c>
      <c r="S118" t="str">
        <f t="shared" si="4"/>
        <v>OK</v>
      </c>
    </row>
    <row r="119" spans="1:19" x14ac:dyDescent="0.35">
      <c r="A119" t="str">
        <f>IF(OR(ISBLANK(VLOOKUP(B119,'EUROSTAT-Code'!$A$3:$D$698,4,0)),ISNA(VLOOKUP(B119,'EUROSTAT-Code'!$A$3:$D$698,4,0))),"",VLOOKUP(B119,'EUROSTAT-Code'!$A$3:$D$698,4,0))</f>
        <v>x</v>
      </c>
      <c r="B119" s="4" t="s">
        <v>184</v>
      </c>
      <c r="C119" s="4" t="s">
        <v>2056</v>
      </c>
      <c r="D119" s="131">
        <v>115</v>
      </c>
      <c r="E119" s="137">
        <v>0</v>
      </c>
      <c r="F119" s="137"/>
      <c r="G119" s="132">
        <v>0</v>
      </c>
      <c r="H119" s="132">
        <v>0</v>
      </c>
      <c r="I119" s="132">
        <v>0</v>
      </c>
      <c r="J119" s="132">
        <v>0</v>
      </c>
      <c r="K119" s="132">
        <v>0</v>
      </c>
      <c r="L119" s="132">
        <v>0</v>
      </c>
      <c r="M119" s="132">
        <v>0</v>
      </c>
      <c r="N119" s="132">
        <v>0</v>
      </c>
      <c r="O119" s="132"/>
      <c r="P119" s="132"/>
      <c r="Q119" s="132">
        <v>115</v>
      </c>
      <c r="R119" t="e">
        <f>VLOOKUP(C119,'EUROSTAT-Code'!$G$3:$H$532,2,0)</f>
        <v>#N/A</v>
      </c>
      <c r="S119" t="e">
        <f t="shared" si="4"/>
        <v>#N/A</v>
      </c>
    </row>
    <row r="120" spans="1:19" x14ac:dyDescent="0.35">
      <c r="A120" t="str">
        <f>IF(OR(ISBLANK(VLOOKUP(B120,'EUROSTAT-Code'!$A$3:$D$698,4,0)),ISNA(VLOOKUP(B120,'EUROSTAT-Code'!$A$3:$D$698,4,0))),"",VLOOKUP(B120,'EUROSTAT-Code'!$A$3:$D$698,4,0))</f>
        <v/>
      </c>
      <c r="B120" s="6" t="s">
        <v>185</v>
      </c>
      <c r="C120" s="6" t="s">
        <v>186</v>
      </c>
      <c r="D120" s="133">
        <v>13430</v>
      </c>
      <c r="E120" s="138">
        <v>2050</v>
      </c>
      <c r="F120" s="138"/>
      <c r="G120" s="134" t="s">
        <v>1967</v>
      </c>
      <c r="H120" s="134">
        <v>1000</v>
      </c>
      <c r="I120" s="134">
        <v>410</v>
      </c>
      <c r="J120" s="134" t="s">
        <v>1967</v>
      </c>
      <c r="K120" s="134">
        <v>1045</v>
      </c>
      <c r="L120" s="134">
        <v>640</v>
      </c>
      <c r="M120" s="134">
        <v>565</v>
      </c>
      <c r="N120" s="134">
        <v>3185</v>
      </c>
      <c r="O120" s="134"/>
      <c r="P120" s="134"/>
      <c r="Q120" s="134">
        <v>1065</v>
      </c>
      <c r="R120" t="str">
        <f>VLOOKUP(C120,'EUROSTAT-Code'!$G$3:$H$532,2,0)</f>
        <v>H99_14_02</v>
      </c>
      <c r="S120" t="str">
        <f t="shared" si="4"/>
        <v>OK</v>
      </c>
    </row>
    <row r="121" spans="1:19" x14ac:dyDescent="0.35">
      <c r="A121" t="str">
        <f>IF(OR(ISBLANK(VLOOKUP(B121,'EUROSTAT-Code'!$A$3:$D$698,4,0)),ISNA(VLOOKUP(B121,'EUROSTAT-Code'!$A$3:$D$698,4,0))),"",VLOOKUP(B121,'EUROSTAT-Code'!$A$3:$D$698,4,0))</f>
        <v/>
      </c>
      <c r="B121" s="4" t="s">
        <v>187</v>
      </c>
      <c r="C121" s="4" t="s">
        <v>2057</v>
      </c>
      <c r="D121" s="131">
        <v>160</v>
      </c>
      <c r="E121" s="137">
        <v>20</v>
      </c>
      <c r="F121" s="137"/>
      <c r="G121" s="132">
        <v>0</v>
      </c>
      <c r="H121" s="132">
        <v>110</v>
      </c>
      <c r="I121" s="132">
        <v>5</v>
      </c>
      <c r="J121" s="132" t="s">
        <v>1967</v>
      </c>
      <c r="K121" s="132">
        <v>15</v>
      </c>
      <c r="L121" s="132">
        <v>0</v>
      </c>
      <c r="M121" s="132">
        <v>0</v>
      </c>
      <c r="N121" s="132" t="s">
        <v>1967</v>
      </c>
      <c r="O121" s="132"/>
      <c r="P121" s="132"/>
      <c r="Q121" s="132">
        <v>0</v>
      </c>
      <c r="R121" t="e">
        <f>VLOOKUP(C121,'EUROSTAT-Code'!$G$3:$H$532,2,0)</f>
        <v>#N/A</v>
      </c>
      <c r="S121" t="e">
        <f t="shared" si="4"/>
        <v>#N/A</v>
      </c>
    </row>
    <row r="122" spans="1:19" x14ac:dyDescent="0.35">
      <c r="A122" t="str">
        <f>IF(OR(ISBLANK(VLOOKUP(B122,'EUROSTAT-Code'!$A$3:$D$698,4,0)),ISNA(VLOOKUP(B122,'EUROSTAT-Code'!$A$3:$D$698,4,0))),"",VLOOKUP(B122,'EUROSTAT-Code'!$A$3:$D$698,4,0))</f>
        <v/>
      </c>
      <c r="B122" s="6" t="s">
        <v>188</v>
      </c>
      <c r="C122" s="6" t="s">
        <v>2058</v>
      </c>
      <c r="D122" s="133">
        <v>10</v>
      </c>
      <c r="E122" s="138">
        <v>0</v>
      </c>
      <c r="F122" s="138"/>
      <c r="G122" s="134">
        <v>0</v>
      </c>
      <c r="H122" s="134">
        <v>0</v>
      </c>
      <c r="I122" s="134">
        <v>0</v>
      </c>
      <c r="J122" s="134">
        <v>0</v>
      </c>
      <c r="K122" s="134">
        <v>0</v>
      </c>
      <c r="L122" s="134">
        <v>0</v>
      </c>
      <c r="M122" s="134">
        <v>10</v>
      </c>
      <c r="N122" s="134">
        <v>0</v>
      </c>
      <c r="O122" s="134"/>
      <c r="P122" s="134"/>
      <c r="Q122" s="134">
        <v>0</v>
      </c>
      <c r="R122" t="e">
        <f>VLOOKUP(C122,'EUROSTAT-Code'!$G$3:$H$532,2,0)</f>
        <v>#N/A</v>
      </c>
      <c r="S122" t="e">
        <f t="shared" si="4"/>
        <v>#N/A</v>
      </c>
    </row>
    <row r="123" spans="1:19" x14ac:dyDescent="0.35">
      <c r="A123" t="str">
        <f>IF(OR(ISBLANK(VLOOKUP(B123,'EUROSTAT-Code'!$A$3:$D$698,4,0)),ISNA(VLOOKUP(B123,'EUROSTAT-Code'!$A$3:$D$698,4,0))),"",VLOOKUP(B123,'EUROSTAT-Code'!$A$3:$D$698,4,0))</f>
        <v/>
      </c>
      <c r="B123" s="4" t="s">
        <v>189</v>
      </c>
      <c r="C123" s="4" t="s">
        <v>190</v>
      </c>
      <c r="D123" s="131">
        <v>40</v>
      </c>
      <c r="E123" s="137">
        <v>15</v>
      </c>
      <c r="F123" s="137"/>
      <c r="G123" s="132">
        <v>0</v>
      </c>
      <c r="H123" s="132">
        <v>15</v>
      </c>
      <c r="I123" s="132">
        <v>0</v>
      </c>
      <c r="J123" s="132">
        <v>0</v>
      </c>
      <c r="K123" s="132">
        <v>10</v>
      </c>
      <c r="L123" s="132">
        <v>0</v>
      </c>
      <c r="M123" s="132">
        <v>0</v>
      </c>
      <c r="N123" s="132">
        <v>0</v>
      </c>
      <c r="O123" s="132"/>
      <c r="P123" s="132"/>
      <c r="Q123" s="132">
        <v>0</v>
      </c>
      <c r="R123" t="str">
        <f>VLOOKUP(C123,'EUROSTAT-Code'!$G$3:$H$532,2,0)</f>
        <v>H99_16_02</v>
      </c>
      <c r="S123" t="str">
        <f t="shared" si="4"/>
        <v>OK</v>
      </c>
    </row>
    <row r="124" spans="1:19" x14ac:dyDescent="0.35">
      <c r="A124" t="str">
        <f>IF(OR(ISBLANK(VLOOKUP(B124,'EUROSTAT-Code'!$A$3:$D$698,4,0)),ISNA(VLOOKUP(B124,'EUROSTAT-Code'!$A$3:$D$698,4,0))),"",VLOOKUP(B124,'EUROSTAT-Code'!$A$3:$D$698,4,0))</f>
        <v/>
      </c>
      <c r="B124" s="6" t="s">
        <v>191</v>
      </c>
      <c r="C124" s="6" t="s">
        <v>2059</v>
      </c>
      <c r="D124" s="133">
        <v>20</v>
      </c>
      <c r="E124" s="138">
        <v>10</v>
      </c>
      <c r="F124" s="138"/>
      <c r="G124" s="134" t="s">
        <v>1967</v>
      </c>
      <c r="H124" s="134">
        <v>5</v>
      </c>
      <c r="I124" s="134">
        <v>0</v>
      </c>
      <c r="J124" s="134">
        <v>0</v>
      </c>
      <c r="K124" s="134">
        <v>0</v>
      </c>
      <c r="L124" s="134">
        <v>0</v>
      </c>
      <c r="M124" s="134">
        <v>0</v>
      </c>
      <c r="N124" s="134">
        <v>0</v>
      </c>
      <c r="O124" s="134"/>
      <c r="P124" s="134"/>
      <c r="Q124" s="134">
        <v>0</v>
      </c>
      <c r="R124" t="e">
        <f>VLOOKUP(C124,'EUROSTAT-Code'!$G$3:$H$532,2,0)</f>
        <v>#N/A</v>
      </c>
      <c r="S124" t="e">
        <f t="shared" si="4"/>
        <v>#N/A</v>
      </c>
    </row>
    <row r="125" spans="1:19" x14ac:dyDescent="0.35">
      <c r="A125" t="str">
        <f>IF(OR(ISBLANK(VLOOKUP(B125,'EUROSTAT-Code'!$A$3:$D$698,4,0)),ISNA(VLOOKUP(B125,'EUROSTAT-Code'!$A$3:$D$698,4,0))),"",VLOOKUP(B125,'EUROSTAT-Code'!$A$3:$D$698,4,0))</f>
        <v/>
      </c>
      <c r="B125" s="4" t="s">
        <v>192</v>
      </c>
      <c r="C125" s="4" t="s">
        <v>2060</v>
      </c>
      <c r="D125" s="131">
        <v>80</v>
      </c>
      <c r="E125" s="137" t="s">
        <v>1967</v>
      </c>
      <c r="F125" s="137"/>
      <c r="G125" s="132" t="s">
        <v>1967</v>
      </c>
      <c r="H125" s="132" t="s">
        <v>1967</v>
      </c>
      <c r="I125" s="132">
        <v>15</v>
      </c>
      <c r="J125" s="132" t="s">
        <v>1967</v>
      </c>
      <c r="K125" s="132">
        <v>0</v>
      </c>
      <c r="L125" s="132">
        <v>40</v>
      </c>
      <c r="M125" s="132">
        <v>0</v>
      </c>
      <c r="N125" s="132" t="s">
        <v>1967</v>
      </c>
      <c r="O125" s="132"/>
      <c r="P125" s="132"/>
      <c r="Q125" s="132">
        <v>0</v>
      </c>
      <c r="R125" t="e">
        <f>VLOOKUP(C125,'EUROSTAT-Code'!$G$3:$H$532,2,0)</f>
        <v>#N/A</v>
      </c>
      <c r="S125" t="e">
        <f t="shared" si="4"/>
        <v>#N/A</v>
      </c>
    </row>
    <row r="126" spans="1:19" x14ac:dyDescent="0.35">
      <c r="A126" t="str">
        <f>IF(OR(ISBLANK(VLOOKUP(B126,'EUROSTAT-Code'!$A$3:$D$698,4,0)),ISNA(VLOOKUP(B126,'EUROSTAT-Code'!$A$3:$D$698,4,0))),"",VLOOKUP(B126,'EUROSTAT-Code'!$A$3:$D$698,4,0))</f>
        <v/>
      </c>
      <c r="B126" s="6" t="s">
        <v>193</v>
      </c>
      <c r="C126" s="6" t="s">
        <v>194</v>
      </c>
      <c r="D126" s="133">
        <v>5</v>
      </c>
      <c r="E126" s="138">
        <v>0</v>
      </c>
      <c r="F126" s="138"/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>
        <v>5</v>
      </c>
      <c r="M126" s="134">
        <v>0</v>
      </c>
      <c r="N126" s="134" t="s">
        <v>1967</v>
      </c>
      <c r="O126" s="134"/>
      <c r="P126" s="134"/>
      <c r="Q126" s="134">
        <v>0</v>
      </c>
      <c r="R126" t="str">
        <f>VLOOKUP(C126,'EUROSTAT-Code'!$G$3:$H$532,2,0)</f>
        <v>H99_18_02</v>
      </c>
      <c r="S126" t="str">
        <f t="shared" si="4"/>
        <v>OK</v>
      </c>
    </row>
    <row r="127" spans="1:19" x14ac:dyDescent="0.35">
      <c r="A127" t="str">
        <f>IF(OR(ISBLANK(VLOOKUP(B127,'EUROSTAT-Code'!$A$3:$D$698,4,0)),ISNA(VLOOKUP(B127,'EUROSTAT-Code'!$A$3:$D$698,4,0))),"",VLOOKUP(B127,'EUROSTAT-Code'!$A$3:$D$698,4,0))</f>
        <v/>
      </c>
      <c r="B127" s="4" t="s">
        <v>195</v>
      </c>
      <c r="C127" s="4" t="s">
        <v>196</v>
      </c>
      <c r="D127" s="131">
        <v>90</v>
      </c>
      <c r="E127" s="137" t="s">
        <v>1967</v>
      </c>
      <c r="F127" s="137"/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 t="s">
        <v>1967</v>
      </c>
      <c r="O127" s="132"/>
      <c r="P127" s="132"/>
      <c r="Q127" s="132">
        <v>0</v>
      </c>
      <c r="R127" t="e">
        <f>VLOOKUP(C127,'EUROSTAT-Code'!$G$3:$H$532,2,0)</f>
        <v>#N/A</v>
      </c>
      <c r="S127" t="e">
        <f t="shared" si="4"/>
        <v>#N/A</v>
      </c>
    </row>
    <row r="128" spans="1:19" x14ac:dyDescent="0.35">
      <c r="A128" t="str">
        <f>IF(OR(ISBLANK(VLOOKUP(B128,'EUROSTAT-Code'!$A$3:$D$698,4,0)),ISNA(VLOOKUP(B128,'EUROSTAT-Code'!$A$3:$D$698,4,0))),"",VLOOKUP(B128,'EUROSTAT-Code'!$A$3:$D$698,4,0))</f>
        <v/>
      </c>
      <c r="B128" s="6" t="s">
        <v>197</v>
      </c>
      <c r="C128" s="6" t="s">
        <v>198</v>
      </c>
      <c r="D128" s="133">
        <v>1115</v>
      </c>
      <c r="E128" s="138">
        <v>80</v>
      </c>
      <c r="F128" s="138"/>
      <c r="G128" s="134" t="s">
        <v>1967</v>
      </c>
      <c r="H128" s="134">
        <v>35</v>
      </c>
      <c r="I128" s="134">
        <v>70</v>
      </c>
      <c r="J128" s="134" t="s">
        <v>1967</v>
      </c>
      <c r="K128" s="134">
        <v>30</v>
      </c>
      <c r="L128" s="134" t="s">
        <v>1967</v>
      </c>
      <c r="M128" s="134">
        <v>0</v>
      </c>
      <c r="N128" s="134">
        <v>290</v>
      </c>
      <c r="O128" s="134"/>
      <c r="P128" s="134"/>
      <c r="Q128" s="134">
        <v>0</v>
      </c>
      <c r="R128" t="str">
        <f>VLOOKUP(C128,'EUROSTAT-Code'!$G$3:$H$532,2,0)</f>
        <v>H99_19_02</v>
      </c>
      <c r="S128" t="str">
        <f t="shared" si="4"/>
        <v>OK</v>
      </c>
    </row>
    <row r="129" spans="1:19" x14ac:dyDescent="0.35">
      <c r="A129" t="str">
        <f>IF(OR(ISBLANK(VLOOKUP(B129,'EUROSTAT-Code'!$A$3:$D$698,4,0)),ISNA(VLOOKUP(B129,'EUROSTAT-Code'!$A$3:$D$698,4,0))),"",VLOOKUP(B129,'EUROSTAT-Code'!$A$3:$D$698,4,0))</f>
        <v/>
      </c>
      <c r="B129" s="4" t="s">
        <v>199</v>
      </c>
      <c r="C129" s="4" t="s">
        <v>200</v>
      </c>
      <c r="D129" s="131">
        <v>20</v>
      </c>
      <c r="E129" s="137">
        <v>0</v>
      </c>
      <c r="F129" s="137"/>
      <c r="G129" s="132">
        <v>0</v>
      </c>
      <c r="H129" s="132">
        <v>0</v>
      </c>
      <c r="I129" s="132">
        <v>0</v>
      </c>
      <c r="J129" s="132">
        <v>0</v>
      </c>
      <c r="K129" s="132">
        <v>0</v>
      </c>
      <c r="L129" s="132">
        <v>0</v>
      </c>
      <c r="M129" s="132">
        <v>0</v>
      </c>
      <c r="N129" s="132">
        <v>0</v>
      </c>
      <c r="O129" s="132"/>
      <c r="P129" s="132"/>
      <c r="Q129" s="132">
        <v>0</v>
      </c>
      <c r="R129" t="str">
        <f>VLOOKUP(C129,'EUROSTAT-Code'!$G$3:$H$532,2,0)</f>
        <v>H99_19_03</v>
      </c>
      <c r="S129" t="str">
        <f t="shared" si="4"/>
        <v>OK</v>
      </c>
    </row>
    <row r="130" spans="1:19" x14ac:dyDescent="0.35">
      <c r="A130" t="str">
        <f>IF(OR(ISBLANK(VLOOKUP(B130,'EUROSTAT-Code'!$A$3:$D$698,4,0)),ISNA(VLOOKUP(B130,'EUROSTAT-Code'!$A$3:$D$698,4,0))),"",VLOOKUP(B130,'EUROSTAT-Code'!$A$3:$D$698,4,0))</f>
        <v>x</v>
      </c>
      <c r="B130" s="6" t="s">
        <v>201</v>
      </c>
      <c r="C130" s="6" t="s">
        <v>202</v>
      </c>
      <c r="D130" s="133">
        <v>830</v>
      </c>
      <c r="E130" s="138" t="s">
        <v>1967</v>
      </c>
      <c r="F130" s="138"/>
      <c r="G130" s="134">
        <v>0</v>
      </c>
      <c r="H130" s="134">
        <v>0</v>
      </c>
      <c r="I130" s="134">
        <v>0</v>
      </c>
      <c r="J130" s="134">
        <v>0</v>
      </c>
      <c r="K130" s="134">
        <v>0</v>
      </c>
      <c r="L130" s="134">
        <v>825</v>
      </c>
      <c r="M130" s="134">
        <v>0</v>
      </c>
      <c r="N130" s="134">
        <v>0</v>
      </c>
      <c r="O130" s="134"/>
      <c r="P130" s="134"/>
      <c r="Q130" s="134">
        <v>0</v>
      </c>
      <c r="R130" t="str">
        <f>VLOOKUP(C130,'EUROSTAT-Code'!$G$3:$H$532,2,0)</f>
        <v>H99_20_01</v>
      </c>
      <c r="S130" t="str">
        <f t="shared" si="4"/>
        <v>OK</v>
      </c>
    </row>
    <row r="131" spans="1:19" x14ac:dyDescent="0.35">
      <c r="A131" t="str">
        <f>IF(OR(ISBLANK(VLOOKUP(B131,'EUROSTAT-Code'!$A$3:$D$698,4,0)),ISNA(VLOOKUP(B131,'EUROSTAT-Code'!$A$3:$D$698,4,0))),"",VLOOKUP(B131,'EUROSTAT-Code'!$A$3:$D$698,4,0))</f>
        <v/>
      </c>
      <c r="B131" s="4" t="s">
        <v>203</v>
      </c>
      <c r="C131" s="4" t="s">
        <v>204</v>
      </c>
      <c r="D131" s="131">
        <v>490</v>
      </c>
      <c r="E131" s="137">
        <v>35</v>
      </c>
      <c r="F131" s="137"/>
      <c r="G131" s="132">
        <v>0</v>
      </c>
      <c r="H131" s="132">
        <v>15</v>
      </c>
      <c r="I131" s="132">
        <v>105</v>
      </c>
      <c r="J131" s="132">
        <v>40</v>
      </c>
      <c r="K131" s="132">
        <v>40</v>
      </c>
      <c r="L131" s="132">
        <v>0</v>
      </c>
      <c r="M131" s="132">
        <v>0</v>
      </c>
      <c r="N131" s="132">
        <v>60</v>
      </c>
      <c r="O131" s="132"/>
      <c r="P131" s="132"/>
      <c r="Q131" s="132">
        <v>0</v>
      </c>
      <c r="R131" t="str">
        <f>VLOOKUP(C131,'EUROSTAT-Code'!$G$3:$H$532,2,0)</f>
        <v>H99_21_01</v>
      </c>
      <c r="S131" t="str">
        <f t="shared" si="4"/>
        <v>OK</v>
      </c>
    </row>
    <row r="132" spans="1:19" x14ac:dyDescent="0.35">
      <c r="A132" t="str">
        <f>IF(OR(ISBLANK(VLOOKUP(B132,'EUROSTAT-Code'!$A$3:$D$698,4,0)),ISNA(VLOOKUP(B132,'EUROSTAT-Code'!$A$3:$D$698,4,0))),"",VLOOKUP(B132,'EUROSTAT-Code'!$A$3:$D$698,4,0))</f>
        <v/>
      </c>
      <c r="B132" s="6" t="s">
        <v>205</v>
      </c>
      <c r="C132" s="6" t="s">
        <v>206</v>
      </c>
      <c r="D132" s="133">
        <v>450</v>
      </c>
      <c r="E132" s="138">
        <v>30</v>
      </c>
      <c r="F132" s="138"/>
      <c r="G132" s="134">
        <v>0</v>
      </c>
      <c r="H132" s="134">
        <v>90</v>
      </c>
      <c r="I132" s="134">
        <v>0</v>
      </c>
      <c r="J132" s="134">
        <v>0</v>
      </c>
      <c r="K132" s="134">
        <v>15</v>
      </c>
      <c r="L132" s="134">
        <v>0</v>
      </c>
      <c r="M132" s="134">
        <v>315</v>
      </c>
      <c r="N132" s="134">
        <v>0</v>
      </c>
      <c r="O132" s="134"/>
      <c r="P132" s="134"/>
      <c r="Q132" s="134">
        <v>0</v>
      </c>
      <c r="R132" t="str">
        <f>VLOOKUP(C132,'EUROSTAT-Code'!$G$3:$H$532,2,0)</f>
        <v>H99_22_02</v>
      </c>
      <c r="S132" t="str">
        <f t="shared" si="4"/>
        <v>OK</v>
      </c>
    </row>
    <row r="133" spans="1:19" x14ac:dyDescent="0.35">
      <c r="A133" t="str">
        <f>IF(OR(ISBLANK(VLOOKUP(B133,'EUROSTAT-Code'!$A$3:$D$698,4,0)),ISNA(VLOOKUP(B133,'EUROSTAT-Code'!$A$3:$D$698,4,0))),"",VLOOKUP(B133,'EUROSTAT-Code'!$A$3:$D$698,4,0))</f>
        <v/>
      </c>
      <c r="B133" s="4" t="s">
        <v>207</v>
      </c>
      <c r="C133" s="4" t="s">
        <v>2061</v>
      </c>
      <c r="D133" s="131">
        <v>115</v>
      </c>
      <c r="E133" s="137">
        <v>35</v>
      </c>
      <c r="F133" s="137"/>
      <c r="G133" s="132" t="s">
        <v>1967</v>
      </c>
      <c r="H133" s="132">
        <v>15</v>
      </c>
      <c r="I133" s="132">
        <v>15</v>
      </c>
      <c r="J133" s="132">
        <v>5</v>
      </c>
      <c r="K133" s="132">
        <v>15</v>
      </c>
      <c r="L133" s="132">
        <v>0</v>
      </c>
      <c r="M133" s="132">
        <v>10</v>
      </c>
      <c r="N133" s="132">
        <v>0</v>
      </c>
      <c r="O133" s="132"/>
      <c r="P133" s="132"/>
      <c r="Q133" s="132">
        <v>10</v>
      </c>
      <c r="R133" t="e">
        <f>VLOOKUP(C133,'EUROSTAT-Code'!$G$3:$H$532,2,0)</f>
        <v>#N/A</v>
      </c>
      <c r="S133" t="e">
        <f t="shared" si="4"/>
        <v>#N/A</v>
      </c>
    </row>
    <row r="134" spans="1:19" x14ac:dyDescent="0.35">
      <c r="A134" t="str">
        <f>IF(OR(ISBLANK(VLOOKUP(B134,'EUROSTAT-Code'!$A$3:$D$698,4,0)),ISNA(VLOOKUP(B134,'EUROSTAT-Code'!$A$3:$D$698,4,0))),"",VLOOKUP(B134,'EUROSTAT-Code'!$A$3:$D$698,4,0))</f>
        <v/>
      </c>
      <c r="B134" s="6" t="s">
        <v>209</v>
      </c>
      <c r="C134" s="6" t="s">
        <v>2062</v>
      </c>
      <c r="D134" s="133">
        <v>35</v>
      </c>
      <c r="E134" s="138">
        <v>20</v>
      </c>
      <c r="F134" s="138"/>
      <c r="G134" s="134">
        <v>0</v>
      </c>
      <c r="H134" s="134">
        <v>0</v>
      </c>
      <c r="I134" s="134" t="s">
        <v>1967</v>
      </c>
      <c r="J134" s="134" t="s">
        <v>1967</v>
      </c>
      <c r="K134" s="134">
        <v>10</v>
      </c>
      <c r="L134" s="134">
        <v>0</v>
      </c>
      <c r="M134" s="134">
        <v>0</v>
      </c>
      <c r="N134" s="134">
        <v>0</v>
      </c>
      <c r="O134" s="134"/>
      <c r="P134" s="134"/>
      <c r="Q134" s="134">
        <v>0</v>
      </c>
      <c r="R134" t="e">
        <f>VLOOKUP(C134,'EUROSTAT-Code'!$G$3:$H$532,2,0)</f>
        <v>#N/A</v>
      </c>
      <c r="S134" t="e">
        <f t="shared" si="4"/>
        <v>#N/A</v>
      </c>
    </row>
    <row r="135" spans="1:19" x14ac:dyDescent="0.35">
      <c r="A135" t="str">
        <f>IF(OR(ISBLANK(VLOOKUP(B135,'EUROSTAT-Code'!$A$3:$D$698,4,0)),ISNA(VLOOKUP(B135,'EUROSTAT-Code'!$A$3:$D$698,4,0))),"",VLOOKUP(B135,'EUROSTAT-Code'!$A$3:$D$698,4,0))</f>
        <v/>
      </c>
      <c r="B135" s="4" t="s">
        <v>210</v>
      </c>
      <c r="C135" s="4" t="s">
        <v>2063</v>
      </c>
      <c r="D135" s="131">
        <v>5</v>
      </c>
      <c r="E135" s="137">
        <v>0</v>
      </c>
      <c r="F135" s="137"/>
      <c r="G135" s="132">
        <v>0</v>
      </c>
      <c r="H135" s="132">
        <v>0</v>
      </c>
      <c r="I135" s="132">
        <v>0</v>
      </c>
      <c r="J135" s="132">
        <v>0</v>
      </c>
      <c r="K135" s="132" t="s">
        <v>1967</v>
      </c>
      <c r="L135" s="132">
        <v>0</v>
      </c>
      <c r="M135" s="132">
        <v>0</v>
      </c>
      <c r="N135" s="132">
        <v>5</v>
      </c>
      <c r="O135" s="132"/>
      <c r="P135" s="132"/>
      <c r="Q135" s="132">
        <v>0</v>
      </c>
      <c r="R135" t="e">
        <f>VLOOKUP(C135,'EUROSTAT-Code'!$G$3:$H$532,2,0)</f>
        <v>#N/A</v>
      </c>
      <c r="S135" t="e">
        <f t="shared" ref="S135:S157" si="5">IF(B135=R135,"OK","FALSE")</f>
        <v>#N/A</v>
      </c>
    </row>
    <row r="136" spans="1:19" x14ac:dyDescent="0.35">
      <c r="A136" t="str">
        <f>IF(OR(ISBLANK(VLOOKUP(B136,'EUROSTAT-Code'!$A$3:$D$698,4,0)),ISNA(VLOOKUP(B136,'EUROSTAT-Code'!$A$3:$D$698,4,0))),"",VLOOKUP(B136,'EUROSTAT-Code'!$A$3:$D$698,4,0))</f>
        <v/>
      </c>
      <c r="B136" s="6" t="s">
        <v>211</v>
      </c>
      <c r="C136" s="6" t="s">
        <v>212</v>
      </c>
      <c r="D136" s="133">
        <v>695</v>
      </c>
      <c r="E136" s="138">
        <v>0</v>
      </c>
      <c r="F136" s="138"/>
      <c r="G136" s="134">
        <v>0</v>
      </c>
      <c r="H136" s="134" t="s">
        <v>1967</v>
      </c>
      <c r="I136" s="134">
        <v>0</v>
      </c>
      <c r="J136" s="134">
        <v>0</v>
      </c>
      <c r="K136" s="134">
        <v>0</v>
      </c>
      <c r="L136" s="134" t="s">
        <v>1967</v>
      </c>
      <c r="M136" s="134">
        <v>0</v>
      </c>
      <c r="N136" s="134">
        <v>685</v>
      </c>
      <c r="O136" s="134"/>
      <c r="P136" s="134"/>
      <c r="Q136" s="134">
        <v>0</v>
      </c>
      <c r="R136" t="str">
        <f>VLOOKUP(C136,'EUROSTAT-Code'!$G$3:$H$532,2,0)</f>
        <v>H99_26_01</v>
      </c>
      <c r="S136" t="str">
        <f t="shared" si="5"/>
        <v>OK</v>
      </c>
    </row>
    <row r="137" spans="1:19" x14ac:dyDescent="0.35">
      <c r="A137" t="str">
        <f>IF(OR(ISBLANK(VLOOKUP(B137,'EUROSTAT-Code'!$A$3:$D$698,4,0)),ISNA(VLOOKUP(B137,'EUROSTAT-Code'!$A$3:$D$698,4,0))),"",VLOOKUP(B137,'EUROSTAT-Code'!$A$3:$D$698,4,0))</f>
        <v>x</v>
      </c>
      <c r="B137" s="4" t="s">
        <v>213</v>
      </c>
      <c r="C137" s="4" t="s">
        <v>214</v>
      </c>
      <c r="D137" s="131">
        <v>650</v>
      </c>
      <c r="E137" s="137">
        <v>0</v>
      </c>
      <c r="F137" s="137"/>
      <c r="G137" s="132">
        <v>0</v>
      </c>
      <c r="H137" s="132">
        <v>0</v>
      </c>
      <c r="I137" s="132">
        <v>0</v>
      </c>
      <c r="J137" s="132">
        <v>0</v>
      </c>
      <c r="K137" s="132">
        <v>0</v>
      </c>
      <c r="L137" s="132">
        <v>0</v>
      </c>
      <c r="M137" s="132">
        <v>0</v>
      </c>
      <c r="N137" s="132">
        <v>645</v>
      </c>
      <c r="O137" s="132"/>
      <c r="P137" s="132"/>
      <c r="Q137" s="132">
        <v>0</v>
      </c>
      <c r="S137" t="str">
        <f t="shared" si="5"/>
        <v>FALSE</v>
      </c>
    </row>
    <row r="138" spans="1:19" x14ac:dyDescent="0.35">
      <c r="A138" t="str">
        <f>IF(OR(ISBLANK(VLOOKUP(B138,'EUROSTAT-Code'!$A$3:$D$698,4,0)),ISNA(VLOOKUP(B138,'EUROSTAT-Code'!$A$3:$D$698,4,0))),"",VLOOKUP(B138,'EUROSTAT-Code'!$A$3:$D$698,4,0))</f>
        <v>x</v>
      </c>
      <c r="B138" s="6" t="s">
        <v>215</v>
      </c>
      <c r="C138" s="6" t="s">
        <v>216</v>
      </c>
      <c r="D138" s="133">
        <v>150</v>
      </c>
      <c r="E138" s="138">
        <v>0</v>
      </c>
      <c r="F138" s="138"/>
      <c r="G138" s="134">
        <v>0</v>
      </c>
      <c r="H138" s="134">
        <v>0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150</v>
      </c>
      <c r="O138" s="134"/>
      <c r="P138" s="134"/>
      <c r="Q138" s="134">
        <v>0</v>
      </c>
      <c r="R138" t="str">
        <f>VLOOKUP(C138,'EUROSTAT-Code'!$G$3:$H$532,2,0)</f>
        <v>H99_26_03</v>
      </c>
      <c r="S138" t="str">
        <f t="shared" si="5"/>
        <v>OK</v>
      </c>
    </row>
    <row r="139" spans="1:19" x14ac:dyDescent="0.35">
      <c r="A139" t="str">
        <f>IF(OR(ISBLANK(VLOOKUP(B139,'EUROSTAT-Code'!$A$3:$D$698,4,0)),ISNA(VLOOKUP(B139,'EUROSTAT-Code'!$A$3:$D$698,4,0))),"",VLOOKUP(B139,'EUROSTAT-Code'!$A$3:$D$698,4,0))</f>
        <v/>
      </c>
      <c r="B139" s="4" t="s">
        <v>217</v>
      </c>
      <c r="C139" s="4" t="s">
        <v>218</v>
      </c>
      <c r="D139" s="131">
        <v>20</v>
      </c>
      <c r="E139" s="137">
        <v>0</v>
      </c>
      <c r="F139" s="137"/>
      <c r="G139" s="132">
        <v>0</v>
      </c>
      <c r="H139" s="132">
        <v>0</v>
      </c>
      <c r="I139" s="132">
        <v>0</v>
      </c>
      <c r="J139" s="132">
        <v>0</v>
      </c>
      <c r="K139" s="132">
        <v>0</v>
      </c>
      <c r="L139" s="132">
        <v>20</v>
      </c>
      <c r="M139" s="132">
        <v>0</v>
      </c>
      <c r="N139" s="132">
        <v>0</v>
      </c>
      <c r="O139" s="132"/>
      <c r="P139" s="132"/>
      <c r="Q139" s="132">
        <v>0</v>
      </c>
      <c r="R139" t="str">
        <f>VLOOKUP(C139,'EUROSTAT-Code'!$G$3:$H$532,2,0)</f>
        <v>H99_99_03</v>
      </c>
      <c r="S139" t="str">
        <f t="shared" si="5"/>
        <v>OK</v>
      </c>
    </row>
    <row r="140" spans="1:19" x14ac:dyDescent="0.35">
      <c r="A140" t="str">
        <f>IF(OR(ISBLANK(VLOOKUP(B140,'EUROSTAT-Code'!$A$3:$D$698,4,0)),ISNA(VLOOKUP(B140,'EUROSTAT-Code'!$A$3:$D$698,4,0))),"",VLOOKUP(B140,'EUROSTAT-Code'!$A$3:$D$698,4,0))</f>
        <v/>
      </c>
      <c r="B140" s="8" t="s">
        <v>219</v>
      </c>
      <c r="C140" s="8" t="s">
        <v>1531</v>
      </c>
      <c r="D140" s="135">
        <v>174215</v>
      </c>
      <c r="E140" s="139"/>
      <c r="F140" s="139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>
        <v>0</v>
      </c>
      <c r="R140" t="e">
        <f>VLOOKUP(C140,'EUROSTAT-Code'!$G$3:$H$532,2,0)</f>
        <v>#N/A</v>
      </c>
      <c r="S140" t="e">
        <f t="shared" si="5"/>
        <v>#N/A</v>
      </c>
    </row>
    <row r="141" spans="1:19" x14ac:dyDescent="0.35">
      <c r="A141" t="str">
        <f>IF(OR(ISBLANK(VLOOKUP(B141,'EUROSTAT-Code'!$A$3:$D$698,4,0)),ISNA(VLOOKUP(B141,'EUROSTAT-Code'!$A$3:$D$698,4,0))),"",VLOOKUP(B141,'EUROSTAT-Code'!$A$3:$D$698,4,0))</f>
        <v>x</v>
      </c>
      <c r="B141" s="6" t="s">
        <v>221</v>
      </c>
      <c r="C141" s="6" t="s">
        <v>1532</v>
      </c>
      <c r="D141" s="133">
        <v>20</v>
      </c>
      <c r="E141" s="138">
        <v>0</v>
      </c>
      <c r="F141" s="138"/>
      <c r="G141" s="134">
        <v>0</v>
      </c>
      <c r="H141" s="134">
        <v>5</v>
      </c>
      <c r="I141" s="134">
        <v>0</v>
      </c>
      <c r="J141" s="134">
        <v>0</v>
      </c>
      <c r="K141" s="134">
        <v>0</v>
      </c>
      <c r="L141" s="134">
        <v>15</v>
      </c>
      <c r="M141" s="134">
        <v>0</v>
      </c>
      <c r="N141" s="134">
        <v>0</v>
      </c>
      <c r="O141" s="134"/>
      <c r="P141" s="134"/>
      <c r="Q141" s="134">
        <v>0</v>
      </c>
      <c r="R141" t="str">
        <f>VLOOKUP(C141,'EUROSTAT-Code'!$G$3:$H$532,2,0)</f>
        <v>I01_01_02</v>
      </c>
      <c r="S141" t="str">
        <f t="shared" si="5"/>
        <v>OK</v>
      </c>
    </row>
    <row r="142" spans="1:19" x14ac:dyDescent="0.35">
      <c r="A142" t="str">
        <f>IF(OR(ISBLANK(VLOOKUP(B142,'EUROSTAT-Code'!$A$3:$D$698,4,0)),ISNA(VLOOKUP(B142,'EUROSTAT-Code'!$A$3:$D$698,4,0))),"",VLOOKUP(B142,'EUROSTAT-Code'!$A$3:$D$698,4,0))</f>
        <v>x</v>
      </c>
      <c r="B142" s="4" t="s">
        <v>222</v>
      </c>
      <c r="C142" s="4" t="s">
        <v>223</v>
      </c>
      <c r="D142" s="131">
        <v>35</v>
      </c>
      <c r="E142" s="137" t="s">
        <v>1967</v>
      </c>
      <c r="F142" s="137"/>
      <c r="G142" s="132" t="s">
        <v>1967</v>
      </c>
      <c r="H142" s="132" t="s">
        <v>1967</v>
      </c>
      <c r="I142" s="132" t="s">
        <v>1967</v>
      </c>
      <c r="J142" s="132" t="s">
        <v>1967</v>
      </c>
      <c r="K142" s="132" t="s">
        <v>1967</v>
      </c>
      <c r="L142" s="132">
        <v>20</v>
      </c>
      <c r="M142" s="132">
        <v>0</v>
      </c>
      <c r="N142" s="132">
        <v>10</v>
      </c>
      <c r="O142" s="132"/>
      <c r="P142" s="132"/>
      <c r="Q142" s="132">
        <v>0</v>
      </c>
      <c r="R142" t="str">
        <f>VLOOKUP(C142,'EUROSTAT-Code'!$G$3:$H$532,2,0)</f>
        <v>I01_01_06</v>
      </c>
      <c r="S142" t="str">
        <f t="shared" si="5"/>
        <v>OK</v>
      </c>
    </row>
    <row r="143" spans="1:19" x14ac:dyDescent="0.35">
      <c r="A143" t="str">
        <f>IF(OR(ISBLANK(VLOOKUP(B143,'EUROSTAT-Code'!$A$3:$D$698,4,0)),ISNA(VLOOKUP(B143,'EUROSTAT-Code'!$A$3:$D$698,4,0))),"",VLOOKUP(B143,'EUROSTAT-Code'!$A$3:$D$698,4,0))</f>
        <v/>
      </c>
      <c r="B143" s="6" t="s">
        <v>224</v>
      </c>
      <c r="C143" s="6" t="s">
        <v>225</v>
      </c>
      <c r="D143" s="133">
        <v>15</v>
      </c>
      <c r="E143" s="138">
        <v>0</v>
      </c>
      <c r="F143" s="138"/>
      <c r="G143" s="134" t="s">
        <v>1967</v>
      </c>
      <c r="H143" s="134">
        <v>0</v>
      </c>
      <c r="I143" s="134">
        <v>0</v>
      </c>
      <c r="J143" s="134" t="s">
        <v>1967</v>
      </c>
      <c r="K143" s="134" t="s">
        <v>1967</v>
      </c>
      <c r="L143" s="134">
        <v>10</v>
      </c>
      <c r="M143" s="134">
        <v>0</v>
      </c>
      <c r="N143" s="134" t="s">
        <v>1967</v>
      </c>
      <c r="O143" s="134"/>
      <c r="P143" s="134"/>
      <c r="Q143" s="134">
        <v>0</v>
      </c>
      <c r="R143" t="str">
        <f>VLOOKUP(C143,'EUROSTAT-Code'!$G$3:$H$532,2,0)</f>
        <v>I01_01_07</v>
      </c>
      <c r="S143" t="str">
        <f t="shared" si="5"/>
        <v>OK</v>
      </c>
    </row>
    <row r="144" spans="1:19" x14ac:dyDescent="0.35">
      <c r="A144" t="str">
        <f>IF(OR(ISBLANK(VLOOKUP(B144,'EUROSTAT-Code'!$A$3:$D$698,4,0)),ISNA(VLOOKUP(B144,'EUROSTAT-Code'!$A$3:$D$698,4,0))),"",VLOOKUP(B144,'EUROSTAT-Code'!$A$3:$D$698,4,0))</f>
        <v>x</v>
      </c>
      <c r="B144" s="4" t="s">
        <v>226</v>
      </c>
      <c r="C144" s="4" t="s">
        <v>227</v>
      </c>
      <c r="D144" s="131">
        <v>5</v>
      </c>
      <c r="E144" s="137">
        <v>0</v>
      </c>
      <c r="F144" s="137"/>
      <c r="G144" s="132">
        <v>0</v>
      </c>
      <c r="H144" s="132">
        <v>0</v>
      </c>
      <c r="I144" s="132">
        <v>0</v>
      </c>
      <c r="J144" s="132">
        <v>0</v>
      </c>
      <c r="K144" s="132">
        <v>0</v>
      </c>
      <c r="L144" s="132">
        <v>0</v>
      </c>
      <c r="M144" s="132">
        <v>5</v>
      </c>
      <c r="N144" s="132">
        <v>0</v>
      </c>
      <c r="O144" s="132"/>
      <c r="P144" s="132"/>
      <c r="Q144" s="132">
        <v>0</v>
      </c>
      <c r="R144" t="str">
        <f>VLOOKUP(C144,'EUROSTAT-Code'!$G$3:$H$532,2,0)</f>
        <v>I01_01_08</v>
      </c>
      <c r="S144" t="str">
        <f t="shared" si="5"/>
        <v>OK</v>
      </c>
    </row>
    <row r="145" spans="1:19" x14ac:dyDescent="0.35">
      <c r="A145" t="str">
        <f>IF(OR(ISBLANK(VLOOKUP(B145,'EUROSTAT-Code'!$A$3:$D$698,4,0)),ISNA(VLOOKUP(B145,'EUROSTAT-Code'!$A$3:$D$698,4,0))),"",VLOOKUP(B145,'EUROSTAT-Code'!$A$3:$D$698,4,0))</f>
        <v>x</v>
      </c>
      <c r="B145" s="6" t="s">
        <v>228</v>
      </c>
      <c r="C145" s="6" t="s">
        <v>326</v>
      </c>
      <c r="D145" s="133">
        <v>45</v>
      </c>
      <c r="E145" s="138">
        <v>10</v>
      </c>
      <c r="F145" s="138"/>
      <c r="G145" s="134" t="s">
        <v>1967</v>
      </c>
      <c r="H145" s="134">
        <v>5</v>
      </c>
      <c r="I145" s="134">
        <v>5</v>
      </c>
      <c r="J145" s="134" t="s">
        <v>1967</v>
      </c>
      <c r="K145" s="134">
        <v>0</v>
      </c>
      <c r="L145" s="134">
        <v>15</v>
      </c>
      <c r="M145" s="134">
        <v>10</v>
      </c>
      <c r="N145" s="134" t="s">
        <v>1967</v>
      </c>
      <c r="O145" s="134"/>
      <c r="P145" s="134"/>
      <c r="Q145" s="134">
        <v>0</v>
      </c>
      <c r="R145" t="str">
        <f>VLOOKUP(C145,'EUROSTAT-Code'!$G$3:$H$532,2,0)</f>
        <v>I01_01_11</v>
      </c>
      <c r="S145" t="str">
        <f t="shared" si="5"/>
        <v>OK</v>
      </c>
    </row>
    <row r="146" spans="1:19" x14ac:dyDescent="0.35">
      <c r="A146" t="str">
        <f>IF(OR(ISBLANK(VLOOKUP(B146,'EUROSTAT-Code'!$A$3:$D$698,4,0)),ISNA(VLOOKUP(B146,'EUROSTAT-Code'!$A$3:$D$698,4,0))),"",VLOOKUP(B146,'EUROSTAT-Code'!$A$3:$D$698,4,0))</f>
        <v/>
      </c>
      <c r="B146" s="4" t="s">
        <v>229</v>
      </c>
      <c r="C146" s="4" t="s">
        <v>1557</v>
      </c>
      <c r="D146" s="131">
        <v>5</v>
      </c>
      <c r="E146" s="137">
        <v>0</v>
      </c>
      <c r="F146" s="137"/>
      <c r="G146" s="132">
        <v>0</v>
      </c>
      <c r="H146" s="132">
        <v>0</v>
      </c>
      <c r="I146" s="132">
        <v>0</v>
      </c>
      <c r="J146" s="132">
        <v>0</v>
      </c>
      <c r="K146" s="132">
        <v>0</v>
      </c>
      <c r="L146" s="132">
        <v>0</v>
      </c>
      <c r="M146" s="132">
        <v>0</v>
      </c>
      <c r="N146" s="132">
        <v>0</v>
      </c>
      <c r="O146" s="132"/>
      <c r="P146" s="132"/>
      <c r="Q146" s="132">
        <v>0</v>
      </c>
      <c r="R146" t="str">
        <f>VLOOKUP(C146,'EUROSTAT-Code'!$G$3:$H$532,2,0)</f>
        <v>I01_01_14</v>
      </c>
      <c r="S146" t="str">
        <f t="shared" si="5"/>
        <v>OK</v>
      </c>
    </row>
    <row r="147" spans="1:19" x14ac:dyDescent="0.35">
      <c r="A147" t="str">
        <f>IF(OR(ISBLANK(VLOOKUP(B147,'EUROSTAT-Code'!$A$3:$D$698,4,0)),ISNA(VLOOKUP(B147,'EUROSTAT-Code'!$A$3:$D$698,4,0))),"",VLOOKUP(B147,'EUROSTAT-Code'!$A$3:$D$698,4,0))</f>
        <v/>
      </c>
      <c r="B147" s="4" t="s">
        <v>230</v>
      </c>
      <c r="C147" s="4" t="s">
        <v>231</v>
      </c>
      <c r="D147" s="131">
        <v>90</v>
      </c>
      <c r="E147" s="137">
        <v>5</v>
      </c>
      <c r="F147" s="137"/>
      <c r="G147" s="132">
        <v>0</v>
      </c>
      <c r="H147" s="132" t="s">
        <v>1967</v>
      </c>
      <c r="I147" s="132">
        <v>0</v>
      </c>
      <c r="J147" s="132">
        <v>0</v>
      </c>
      <c r="K147" s="132">
        <v>0</v>
      </c>
      <c r="L147" s="132">
        <v>75</v>
      </c>
      <c r="M147" s="132">
        <v>0</v>
      </c>
      <c r="N147" s="132">
        <v>0</v>
      </c>
      <c r="O147" s="132"/>
      <c r="P147" s="132"/>
      <c r="Q147" s="132" t="s">
        <v>1967</v>
      </c>
      <c r="R147" t="str">
        <f>VLOOKUP(C147,'EUROSTAT-Code'!$G$3:$H$532,2,0)</f>
        <v>I03_02_03</v>
      </c>
      <c r="S147" t="str">
        <f t="shared" si="5"/>
        <v>OK</v>
      </c>
    </row>
    <row r="148" spans="1:19" x14ac:dyDescent="0.35">
      <c r="A148" t="str">
        <f>IF(OR(ISBLANK(VLOOKUP(B148,'EUROSTAT-Code'!$A$3:$D$698,4,0)),ISNA(VLOOKUP(B148,'EUROSTAT-Code'!$A$3:$D$698,4,0))),"",VLOOKUP(B148,'EUROSTAT-Code'!$A$3:$D$698,4,0))</f>
        <v>x</v>
      </c>
      <c r="B148" s="6" t="s">
        <v>232</v>
      </c>
      <c r="C148" s="6" t="s">
        <v>233</v>
      </c>
      <c r="D148" s="133">
        <v>115</v>
      </c>
      <c r="E148" s="138">
        <v>0</v>
      </c>
      <c r="F148" s="138"/>
      <c r="G148" s="134">
        <v>0</v>
      </c>
      <c r="H148" s="134">
        <v>0</v>
      </c>
      <c r="I148" s="134" t="s">
        <v>1967</v>
      </c>
      <c r="J148" s="134" t="s">
        <v>1967</v>
      </c>
      <c r="K148" s="134">
        <v>0</v>
      </c>
      <c r="L148" s="134">
        <v>0</v>
      </c>
      <c r="M148" s="134">
        <v>105</v>
      </c>
      <c r="N148" s="134">
        <v>0</v>
      </c>
      <c r="O148" s="134"/>
      <c r="P148" s="134"/>
      <c r="Q148" s="134">
        <v>0</v>
      </c>
      <c r="R148" t="str">
        <f>VLOOKUP(C148,'EUROSTAT-Code'!$G$3:$H$532,2,0)</f>
        <v>I03_02_04</v>
      </c>
      <c r="S148" t="str">
        <f t="shared" si="5"/>
        <v>OK</v>
      </c>
    </row>
    <row r="149" spans="1:19" x14ac:dyDescent="0.35">
      <c r="A149" t="str">
        <f>IF(OR(ISBLANK(VLOOKUP(B149,'EUROSTAT-Code'!$A$3:$D$698,4,0)),ISNA(VLOOKUP(B149,'EUROSTAT-Code'!$A$3:$D$698,4,0))),"",VLOOKUP(B149,'EUROSTAT-Code'!$A$3:$D$698,4,0))</f>
        <v/>
      </c>
      <c r="B149" s="6" t="s">
        <v>236</v>
      </c>
      <c r="C149" s="6" t="s">
        <v>237</v>
      </c>
      <c r="D149" s="133">
        <v>10</v>
      </c>
      <c r="E149" s="138">
        <v>0</v>
      </c>
      <c r="F149" s="138"/>
      <c r="G149" s="134">
        <v>0</v>
      </c>
      <c r="H149" s="134">
        <v>0</v>
      </c>
      <c r="I149" s="134">
        <v>0</v>
      </c>
      <c r="J149" s="134">
        <v>0</v>
      </c>
      <c r="K149" s="134">
        <v>0</v>
      </c>
      <c r="L149" s="134">
        <v>0</v>
      </c>
      <c r="M149" s="134">
        <v>0</v>
      </c>
      <c r="N149" s="134">
        <v>0</v>
      </c>
      <c r="O149" s="134"/>
      <c r="P149" s="134"/>
      <c r="Q149" s="134">
        <v>10</v>
      </c>
      <c r="R149" t="str">
        <f>VLOOKUP(C149,'EUROSTAT-Code'!$G$3:$H$532,2,0)</f>
        <v>I99_01_03</v>
      </c>
      <c r="S149" t="str">
        <f t="shared" si="5"/>
        <v>OK</v>
      </c>
    </row>
    <row r="150" spans="1:19" x14ac:dyDescent="0.35">
      <c r="A150" t="str">
        <f>IF(OR(ISBLANK(VLOOKUP(B150,'EUROSTAT-Code'!$A$3:$D$698,4,0)),ISNA(VLOOKUP(B150,'EUROSTAT-Code'!$A$3:$D$698,4,0))),"",VLOOKUP(B150,'EUROSTAT-Code'!$A$3:$D$698,4,0))</f>
        <v>x</v>
      </c>
      <c r="B150" s="4" t="s">
        <v>302</v>
      </c>
      <c r="C150" s="4" t="s">
        <v>303</v>
      </c>
      <c r="D150" s="131">
        <v>0</v>
      </c>
      <c r="E150" s="137">
        <v>0</v>
      </c>
      <c r="F150" s="137"/>
      <c r="G150" s="132">
        <v>0</v>
      </c>
      <c r="H150" s="132">
        <v>0</v>
      </c>
      <c r="I150" s="132">
        <v>0</v>
      </c>
      <c r="J150" s="132">
        <v>0</v>
      </c>
      <c r="K150" s="132">
        <v>0</v>
      </c>
      <c r="L150" s="132">
        <v>0</v>
      </c>
      <c r="M150" s="132">
        <v>0</v>
      </c>
      <c r="N150" s="132">
        <v>0</v>
      </c>
      <c r="O150" s="132"/>
      <c r="P150" s="132"/>
      <c r="Q150" s="132">
        <v>0</v>
      </c>
      <c r="R150" t="str">
        <f>VLOOKUP(C150,'EUROSTAT-Code'!$G$3:$H$532,2,0)</f>
        <v>I99_05_01</v>
      </c>
      <c r="S150" t="str">
        <f t="shared" si="5"/>
        <v>OK</v>
      </c>
    </row>
    <row r="151" spans="1:19" x14ac:dyDescent="0.35">
      <c r="A151" t="str">
        <f>IF(OR(ISBLANK(VLOOKUP(B151,'EUROSTAT-Code'!$A$3:$D$698,4,0)),ISNA(VLOOKUP(B151,'EUROSTAT-Code'!$A$3:$D$698,4,0))),"",VLOOKUP(B151,'EUROSTAT-Code'!$A$3:$D$698,4,0))</f>
        <v/>
      </c>
      <c r="B151" s="6" t="s">
        <v>238</v>
      </c>
      <c r="C151" s="6" t="s">
        <v>2021</v>
      </c>
      <c r="D151" s="133">
        <v>125000</v>
      </c>
      <c r="E151" s="138">
        <v>0</v>
      </c>
      <c r="F151" s="138"/>
      <c r="G151" s="134">
        <v>0</v>
      </c>
      <c r="H151" s="134">
        <v>0</v>
      </c>
      <c r="I151" s="134">
        <v>0</v>
      </c>
      <c r="J151" s="134">
        <v>0</v>
      </c>
      <c r="K151" s="134">
        <v>0</v>
      </c>
      <c r="L151" s="134">
        <v>0</v>
      </c>
      <c r="M151" s="134">
        <v>0</v>
      </c>
      <c r="N151" s="134">
        <v>0</v>
      </c>
      <c r="O151" s="134"/>
      <c r="P151" s="134"/>
      <c r="Q151" s="134">
        <v>125000</v>
      </c>
      <c r="R151" t="e">
        <f>VLOOKUP(C151,'EUROSTAT-Code'!$G$3:$H$532,2,0)</f>
        <v>#N/A</v>
      </c>
      <c r="S151" t="e">
        <f t="shared" si="5"/>
        <v>#N/A</v>
      </c>
    </row>
    <row r="152" spans="1:19" x14ac:dyDescent="0.35">
      <c r="A152" t="str">
        <f>IF(OR(ISBLANK(VLOOKUP(B152,'EUROSTAT-Code'!$A$3:$D$698,4,0)),ISNA(VLOOKUP(B152,'EUROSTAT-Code'!$A$3:$D$698,4,0))),"",VLOOKUP(B152,'EUROSTAT-Code'!$A$3:$D$698,4,0))</f>
        <v/>
      </c>
      <c r="B152" s="4" t="s">
        <v>240</v>
      </c>
      <c r="C152" s="4" t="s">
        <v>241</v>
      </c>
      <c r="D152" s="131">
        <v>30</v>
      </c>
      <c r="E152" s="137">
        <v>0</v>
      </c>
      <c r="F152" s="137"/>
      <c r="G152" s="132">
        <v>0</v>
      </c>
      <c r="H152" s="132">
        <v>0</v>
      </c>
      <c r="I152" s="132">
        <v>0</v>
      </c>
      <c r="J152" s="132">
        <v>0</v>
      </c>
      <c r="K152" s="132">
        <v>0</v>
      </c>
      <c r="L152" s="132">
        <v>5</v>
      </c>
      <c r="M152" s="132">
        <v>0</v>
      </c>
      <c r="N152" s="132">
        <v>0</v>
      </c>
      <c r="O152" s="132"/>
      <c r="P152" s="132"/>
      <c r="Q152" s="132">
        <v>25</v>
      </c>
      <c r="R152" t="str">
        <f>VLOOKUP(C152,'EUROSTAT-Code'!$G$3:$H$532,2,0)</f>
        <v>I99_10_01</v>
      </c>
      <c r="S152" t="str">
        <f t="shared" si="5"/>
        <v>OK</v>
      </c>
    </row>
    <row r="153" spans="1:19" x14ac:dyDescent="0.35">
      <c r="A153" t="str">
        <f>IF(OR(ISBLANK(VLOOKUP(B153,'EUROSTAT-Code'!$A$3:$D$698,4,0)),ISNA(VLOOKUP(B153,'EUROSTAT-Code'!$A$3:$D$698,4,0))),"",VLOOKUP(B153,'EUROSTAT-Code'!$A$3:$D$698,4,0))</f>
        <v>x</v>
      </c>
      <c r="B153" s="6" t="s">
        <v>242</v>
      </c>
      <c r="C153" s="6" t="s">
        <v>243</v>
      </c>
      <c r="D153" s="133">
        <v>5</v>
      </c>
      <c r="E153" s="138">
        <v>0</v>
      </c>
      <c r="F153" s="138"/>
      <c r="G153" s="134">
        <v>0</v>
      </c>
      <c r="H153" s="134">
        <v>0</v>
      </c>
      <c r="I153" s="134">
        <v>0</v>
      </c>
      <c r="J153" s="134">
        <v>0</v>
      </c>
      <c r="K153" s="134">
        <v>0</v>
      </c>
      <c r="L153" s="134">
        <v>0</v>
      </c>
      <c r="M153" s="134">
        <v>0</v>
      </c>
      <c r="N153" s="134">
        <v>0</v>
      </c>
      <c r="O153" s="134"/>
      <c r="P153" s="134"/>
      <c r="Q153" s="134">
        <v>5</v>
      </c>
      <c r="R153" t="str">
        <f>VLOOKUP(C153,'EUROSTAT-Code'!$G$3:$H$532,2,0)</f>
        <v>I99_12_03</v>
      </c>
      <c r="S153" t="str">
        <f t="shared" si="5"/>
        <v>OK</v>
      </c>
    </row>
    <row r="154" spans="1:19" x14ac:dyDescent="0.35">
      <c r="A154" t="str">
        <f>IF(OR(ISBLANK(VLOOKUP(B154,'EUROSTAT-Code'!$A$3:$D$698,4,0)),ISNA(VLOOKUP(B154,'EUROSTAT-Code'!$A$3:$D$698,4,0))),"",VLOOKUP(B154,'EUROSTAT-Code'!$A$3:$D$698,4,0))</f>
        <v/>
      </c>
      <c r="B154" s="4" t="s">
        <v>244</v>
      </c>
      <c r="C154" s="4" t="s">
        <v>245</v>
      </c>
      <c r="D154" s="131">
        <v>205</v>
      </c>
      <c r="E154" s="137">
        <v>0</v>
      </c>
      <c r="F154" s="137"/>
      <c r="G154" s="132">
        <v>0</v>
      </c>
      <c r="H154" s="132">
        <v>0</v>
      </c>
      <c r="I154" s="132">
        <v>0</v>
      </c>
      <c r="J154" s="132">
        <v>0</v>
      </c>
      <c r="K154" s="132">
        <v>0</v>
      </c>
      <c r="L154" s="132">
        <v>130</v>
      </c>
      <c r="M154" s="132">
        <v>70</v>
      </c>
      <c r="N154" s="132">
        <v>0</v>
      </c>
      <c r="O154" s="132"/>
      <c r="P154" s="132"/>
      <c r="Q154" s="132">
        <v>0</v>
      </c>
      <c r="R154" t="str">
        <f>VLOOKUP(C154,'EUROSTAT-Code'!$G$3:$H$532,2,0)</f>
        <v>I99_13_01</v>
      </c>
      <c r="S154" t="str">
        <f t="shared" si="5"/>
        <v>OK</v>
      </c>
    </row>
    <row r="155" spans="1:19" x14ac:dyDescent="0.35">
      <c r="A155" t="str">
        <f>IF(OR(ISBLANK(VLOOKUP(B155,'EUROSTAT-Code'!$A$3:$D$698,4,0)),ISNA(VLOOKUP(B155,'EUROSTAT-Code'!$A$3:$D$698,4,0))),"",VLOOKUP(B155,'EUROSTAT-Code'!$A$3:$D$698,4,0))</f>
        <v/>
      </c>
      <c r="B155" s="6" t="s">
        <v>364</v>
      </c>
      <c r="C155" s="6" t="s">
        <v>1558</v>
      </c>
      <c r="D155" s="133">
        <v>0</v>
      </c>
      <c r="E155" s="138">
        <v>0</v>
      </c>
      <c r="F155" s="138"/>
      <c r="G155" s="134">
        <v>0</v>
      </c>
      <c r="H155" s="134">
        <v>0</v>
      </c>
      <c r="I155" s="134">
        <v>0</v>
      </c>
      <c r="J155" s="134">
        <v>0</v>
      </c>
      <c r="K155" s="134">
        <v>0</v>
      </c>
      <c r="L155" s="134">
        <v>0</v>
      </c>
      <c r="M155" s="134">
        <v>0</v>
      </c>
      <c r="N155" s="134">
        <v>0</v>
      </c>
      <c r="O155" s="134"/>
      <c r="P155" s="134"/>
      <c r="Q155" s="134">
        <v>0</v>
      </c>
      <c r="R155" t="str">
        <f>VLOOKUP(C155,'EUROSTAT-Code'!$G$3:$H$532,2,0)</f>
        <v>I99_14_01</v>
      </c>
      <c r="S155" t="str">
        <f t="shared" si="5"/>
        <v>OK</v>
      </c>
    </row>
    <row r="156" spans="1:19" x14ac:dyDescent="0.35">
      <c r="A156" t="str">
        <f>IF(OR(ISBLANK(VLOOKUP(B156,'EUROSTAT-Code'!$A$3:$D$698,4,0)),ISNA(VLOOKUP(B156,'EUROSTAT-Code'!$A$3:$D$698,4,0))),"",VLOOKUP(B156,'EUROSTAT-Code'!$A$3:$D$698,4,0))</f>
        <v>x</v>
      </c>
      <c r="B156" s="4" t="s">
        <v>248</v>
      </c>
      <c r="C156" s="4" t="s">
        <v>249</v>
      </c>
      <c r="D156" s="131">
        <v>160</v>
      </c>
      <c r="E156" s="137" t="s">
        <v>1967</v>
      </c>
      <c r="F156" s="137"/>
      <c r="G156" s="132">
        <v>0</v>
      </c>
      <c r="H156" s="132">
        <v>0</v>
      </c>
      <c r="I156" s="132">
        <v>0</v>
      </c>
      <c r="J156" s="132">
        <v>0</v>
      </c>
      <c r="K156" s="132">
        <v>0</v>
      </c>
      <c r="L156" s="132">
        <v>105</v>
      </c>
      <c r="M156" s="132">
        <v>50</v>
      </c>
      <c r="N156" s="132">
        <v>0</v>
      </c>
      <c r="O156" s="132"/>
      <c r="P156" s="132"/>
      <c r="Q156" s="132">
        <v>0</v>
      </c>
      <c r="R156" t="str">
        <f>VLOOKUP(C156,'EUROSTAT-Code'!$G$3:$H$532,2,0)</f>
        <v>I99_14_03</v>
      </c>
      <c r="S156" t="str">
        <f t="shared" si="5"/>
        <v>OK</v>
      </c>
    </row>
    <row r="157" spans="1:19" x14ac:dyDescent="0.35">
      <c r="A157" t="str">
        <f>IF(OR(ISBLANK(VLOOKUP(B157,'EUROSTAT-Code'!$A$3:$D$698,4,0)),ISNA(VLOOKUP(B157,'EUROSTAT-Code'!$A$3:$D$698,4,0))),"",VLOOKUP(B157,'EUROSTAT-Code'!$A$3:$D$698,4,0))</f>
        <v/>
      </c>
      <c r="B157" s="6" t="s">
        <v>292</v>
      </c>
      <c r="C157" s="6" t="s">
        <v>293</v>
      </c>
      <c r="D157" s="133">
        <v>5</v>
      </c>
      <c r="E157" s="138">
        <v>0</v>
      </c>
      <c r="F157" s="138"/>
      <c r="G157" s="134">
        <v>0</v>
      </c>
      <c r="H157" s="134">
        <v>0</v>
      </c>
      <c r="I157" s="134">
        <v>0</v>
      </c>
      <c r="J157" s="134">
        <v>0</v>
      </c>
      <c r="K157" s="134">
        <v>0</v>
      </c>
      <c r="L157" s="134">
        <v>0</v>
      </c>
      <c r="M157" s="134">
        <v>0</v>
      </c>
      <c r="N157" s="134">
        <v>0</v>
      </c>
      <c r="O157" s="134"/>
      <c r="P157" s="134"/>
      <c r="Q157" s="134">
        <v>5</v>
      </c>
      <c r="R157" t="e">
        <f>VLOOKUP(C157,'EUROSTAT-Code'!$G$3:$H$532,2,0)</f>
        <v>#N/A</v>
      </c>
      <c r="S157" t="e">
        <f t="shared" si="5"/>
        <v>#N/A</v>
      </c>
    </row>
    <row r="158" spans="1:19" x14ac:dyDescent="0.35">
      <c r="A158" t="str">
        <f>IF(OR(ISBLANK(VLOOKUP(B158,'EUROSTAT-Code'!$A$3:$D$698,4,0)),ISNA(VLOOKUP(B158,'EUROSTAT-Code'!$A$3:$D$698,4,0))),"",VLOOKUP(B158,'EUROSTAT-Code'!$A$3:$D$698,4,0))</f>
        <v/>
      </c>
      <c r="B158" s="4" t="s">
        <v>804</v>
      </c>
      <c r="C158" s="4" t="s">
        <v>1357</v>
      </c>
      <c r="D158" s="131">
        <v>125</v>
      </c>
      <c r="E158" s="137">
        <v>0</v>
      </c>
      <c r="F158" s="137"/>
      <c r="G158" s="132">
        <v>0</v>
      </c>
      <c r="H158" s="132">
        <v>0</v>
      </c>
      <c r="I158" s="132">
        <v>0</v>
      </c>
      <c r="J158" s="132">
        <v>0</v>
      </c>
      <c r="K158" s="132">
        <v>0</v>
      </c>
      <c r="L158" s="132">
        <v>0</v>
      </c>
      <c r="M158" s="132">
        <v>0</v>
      </c>
      <c r="N158" s="132">
        <v>0</v>
      </c>
      <c r="O158" s="132"/>
      <c r="P158" s="132"/>
      <c r="Q158" s="132">
        <v>125</v>
      </c>
    </row>
    <row r="159" spans="1:19" x14ac:dyDescent="0.35">
      <c r="A159" t="str">
        <f>IF(OR(ISBLANK(VLOOKUP(B159,'EUROSTAT-Code'!$A$3:$D$698,4,0)),ISNA(VLOOKUP(B159,'EUROSTAT-Code'!$A$3:$D$698,4,0))),"",VLOOKUP(B159,'EUROSTAT-Code'!$A$3:$D$698,4,0))</f>
        <v/>
      </c>
      <c r="B159" s="6" t="s">
        <v>250</v>
      </c>
      <c r="C159" s="6" t="s">
        <v>2065</v>
      </c>
      <c r="D159" s="133">
        <v>110</v>
      </c>
      <c r="E159" s="138" t="s">
        <v>1967</v>
      </c>
      <c r="F159" s="138"/>
      <c r="G159" s="134">
        <v>0</v>
      </c>
      <c r="H159" s="134">
        <v>0</v>
      </c>
      <c r="I159" s="134">
        <v>0</v>
      </c>
      <c r="J159" s="134">
        <v>0</v>
      </c>
      <c r="K159" s="134">
        <v>0</v>
      </c>
      <c r="L159" s="134">
        <v>105</v>
      </c>
      <c r="M159" s="134">
        <v>0</v>
      </c>
      <c r="N159" s="134">
        <v>0</v>
      </c>
      <c r="O159" s="134"/>
      <c r="P159" s="134"/>
      <c r="Q159" s="134">
        <v>0</v>
      </c>
      <c r="S159" t="str">
        <f t="shared" ref="S159:S171" si="6">IF(B159=R159,"OK","FALSE")</f>
        <v>FALSE</v>
      </c>
    </row>
    <row r="160" spans="1:19" x14ac:dyDescent="0.35">
      <c r="A160" t="str">
        <f>IF(OR(ISBLANK(VLOOKUP(B160,'EUROSTAT-Code'!$A$3:$D$698,4,0)),ISNA(VLOOKUP(B160,'EUROSTAT-Code'!$A$3:$D$698,4,0))),"",VLOOKUP(B160,'EUROSTAT-Code'!$A$3:$D$698,4,0))</f>
        <v/>
      </c>
      <c r="B160" s="4" t="s">
        <v>251</v>
      </c>
      <c r="C160" s="4" t="s">
        <v>2066</v>
      </c>
      <c r="D160" s="131">
        <v>25</v>
      </c>
      <c r="E160" s="137">
        <v>0</v>
      </c>
      <c r="F160" s="137"/>
      <c r="G160" s="132">
        <v>0</v>
      </c>
      <c r="H160" s="132">
        <v>0</v>
      </c>
      <c r="I160" s="132">
        <v>0</v>
      </c>
      <c r="J160" s="132">
        <v>0</v>
      </c>
      <c r="K160" s="132">
        <v>0</v>
      </c>
      <c r="L160" s="132">
        <v>25</v>
      </c>
      <c r="M160" s="132">
        <v>0</v>
      </c>
      <c r="N160" s="132">
        <v>0</v>
      </c>
      <c r="O160" s="132"/>
      <c r="P160" s="132"/>
      <c r="Q160" s="132">
        <v>0</v>
      </c>
      <c r="R160" t="e">
        <f>VLOOKUP(C160,'EUROSTAT-Code'!$G$3:$H$532,2,0)</f>
        <v>#N/A</v>
      </c>
      <c r="S160" t="e">
        <f t="shared" si="6"/>
        <v>#N/A</v>
      </c>
    </row>
    <row r="161" spans="1:19" x14ac:dyDescent="0.35">
      <c r="A161" t="str">
        <f>IF(OR(ISBLANK(VLOOKUP(B161,'EUROSTAT-Code'!$A$3:$D$698,4,0)),ISNA(VLOOKUP(B161,'EUROSTAT-Code'!$A$3:$D$698,4,0))),"",VLOOKUP(B161,'EUROSTAT-Code'!$A$3:$D$698,4,0))</f>
        <v/>
      </c>
      <c r="B161" s="6" t="s">
        <v>252</v>
      </c>
      <c r="C161" s="6" t="s">
        <v>2067</v>
      </c>
      <c r="D161" s="133">
        <v>19180</v>
      </c>
      <c r="E161" s="138" t="s">
        <v>1967</v>
      </c>
      <c r="F161" s="138"/>
      <c r="G161" s="134">
        <v>0</v>
      </c>
      <c r="H161" s="134">
        <v>0</v>
      </c>
      <c r="I161" s="134">
        <v>0</v>
      </c>
      <c r="J161" s="134">
        <v>0</v>
      </c>
      <c r="K161" s="134">
        <v>0</v>
      </c>
      <c r="L161" s="134">
        <v>0</v>
      </c>
      <c r="M161" s="134">
        <v>18980</v>
      </c>
      <c r="N161" s="134" t="s">
        <v>1967</v>
      </c>
      <c r="O161" s="134"/>
      <c r="P161" s="134"/>
      <c r="Q161" s="134" t="s">
        <v>1967</v>
      </c>
      <c r="R161" t="e">
        <f>VLOOKUP(C161,'EUROSTAT-Code'!$G$3:$H$532,2,0)</f>
        <v>#N/A</v>
      </c>
      <c r="S161" t="e">
        <f t="shared" si="6"/>
        <v>#N/A</v>
      </c>
    </row>
    <row r="162" spans="1:19" x14ac:dyDescent="0.35">
      <c r="A162" t="str">
        <f>IF(OR(ISBLANK(VLOOKUP(B162,'EUROSTAT-Code'!$A$3:$D$698,4,0)),ISNA(VLOOKUP(B162,'EUROSTAT-Code'!$A$3:$D$698,4,0))),"",VLOOKUP(B162,'EUROSTAT-Code'!$A$3:$D$698,4,0))</f>
        <v/>
      </c>
      <c r="B162" s="63" t="s">
        <v>253</v>
      </c>
      <c r="C162" s="63" t="s">
        <v>1533</v>
      </c>
      <c r="D162" s="151">
        <v>180</v>
      </c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>
        <v>0</v>
      </c>
      <c r="S162" t="str">
        <f t="shared" si="6"/>
        <v>FALSE</v>
      </c>
    </row>
    <row r="163" spans="1:19" x14ac:dyDescent="0.35">
      <c r="A163" t="str">
        <f>IF(OR(ISBLANK(VLOOKUP(B163,'EUROSTAT-Code'!$A$3:$D$698,4,0)),ISNA(VLOOKUP(B163,'EUROSTAT-Code'!$A$3:$D$698,4,0))),"",VLOOKUP(B163,'EUROSTAT-Code'!$A$3:$D$698,4,0))</f>
        <v/>
      </c>
      <c r="B163" s="4" t="s">
        <v>366</v>
      </c>
      <c r="C163" s="4" t="s">
        <v>1559</v>
      </c>
      <c r="D163" s="131">
        <v>0</v>
      </c>
      <c r="E163" s="137">
        <v>0</v>
      </c>
      <c r="F163" s="137"/>
      <c r="G163" s="132">
        <v>0</v>
      </c>
      <c r="H163" s="132">
        <v>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0</v>
      </c>
      <c r="O163" s="132"/>
      <c r="P163" s="132"/>
      <c r="Q163" s="132">
        <v>0</v>
      </c>
      <c r="R163" t="str">
        <f>VLOOKUP(C163,'EUROSTAT-Code'!$G$3:$H$532,2,0)</f>
        <v>M01_01_01</v>
      </c>
      <c r="S163" t="str">
        <f t="shared" si="6"/>
        <v>OK</v>
      </c>
    </row>
    <row r="164" spans="1:19" x14ac:dyDescent="0.35">
      <c r="A164" t="str">
        <f>IF(OR(ISBLANK(VLOOKUP(B164,'EUROSTAT-Code'!$A$3:$D$698,4,0)),ISNA(VLOOKUP(B164,'EUROSTAT-Code'!$A$3:$D$698,4,0))),"",VLOOKUP(B164,'EUROSTAT-Code'!$A$3:$D$698,4,0))</f>
        <v/>
      </c>
      <c r="B164" s="6" t="s">
        <v>255</v>
      </c>
      <c r="C164" s="6" t="s">
        <v>256</v>
      </c>
      <c r="D164" s="133">
        <v>535</v>
      </c>
      <c r="E164" s="138">
        <v>100</v>
      </c>
      <c r="F164" s="138"/>
      <c r="G164" s="134">
        <v>0</v>
      </c>
      <c r="H164" s="134" t="s">
        <v>1967</v>
      </c>
      <c r="I164" s="134">
        <v>0</v>
      </c>
      <c r="J164" s="134">
        <v>0</v>
      </c>
      <c r="K164" s="134">
        <v>35</v>
      </c>
      <c r="L164" s="134">
        <v>345</v>
      </c>
      <c r="M164" s="134" t="s">
        <v>1967</v>
      </c>
      <c r="N164" s="134" t="s">
        <v>1967</v>
      </c>
      <c r="O164" s="134"/>
      <c r="P164" s="134"/>
      <c r="Q164" s="134">
        <v>0</v>
      </c>
      <c r="R164" t="str">
        <f>VLOOKUP(C164,'EUROSTAT-Code'!$G$3:$H$532,2,0)</f>
        <v>M01_01_03</v>
      </c>
      <c r="S164" t="str">
        <f t="shared" si="6"/>
        <v>OK</v>
      </c>
    </row>
    <row r="165" spans="1:19" x14ac:dyDescent="0.35">
      <c r="A165" t="str">
        <f>IF(OR(ISBLANK(VLOOKUP(B165,'EUROSTAT-Code'!$A$3:$D$698,4,0)),ISNA(VLOOKUP(B165,'EUROSTAT-Code'!$A$3:$D$698,4,0))),"",VLOOKUP(B165,'EUROSTAT-Code'!$A$3:$D$698,4,0))</f>
        <v/>
      </c>
      <c r="B165" s="8" t="s">
        <v>257</v>
      </c>
      <c r="C165" s="8" t="s">
        <v>1534</v>
      </c>
      <c r="D165" s="135">
        <v>8440</v>
      </c>
      <c r="E165" s="139"/>
      <c r="F165" s="139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>
        <v>0</v>
      </c>
      <c r="R165" t="e">
        <f>VLOOKUP(C165,'EUROSTAT-Code'!$G$3:$H$532,2,0)</f>
        <v>#N/A</v>
      </c>
      <c r="S165" t="e">
        <f t="shared" si="6"/>
        <v>#N/A</v>
      </c>
    </row>
    <row r="166" spans="1:19" x14ac:dyDescent="0.35">
      <c r="A166" t="str">
        <f>IF(OR(ISBLANK(VLOOKUP(B166,'EUROSTAT-Code'!$A$3:$D$698,4,0)),ISNA(VLOOKUP(B166,'EUROSTAT-Code'!$A$3:$D$698,4,0))),"",VLOOKUP(B166,'EUROSTAT-Code'!$A$3:$D$698,4,0))</f>
        <v/>
      </c>
      <c r="B166" s="4" t="s">
        <v>877</v>
      </c>
      <c r="C166" s="4" t="s">
        <v>260</v>
      </c>
      <c r="D166" s="131">
        <v>6170</v>
      </c>
      <c r="E166" s="137">
        <v>3110</v>
      </c>
      <c r="F166" s="137"/>
      <c r="G166" s="132">
        <v>170</v>
      </c>
      <c r="H166" s="132">
        <v>635</v>
      </c>
      <c r="I166" s="132" t="s">
        <v>1967</v>
      </c>
      <c r="J166" s="132">
        <v>320</v>
      </c>
      <c r="K166" s="132">
        <v>1190</v>
      </c>
      <c r="L166" s="132">
        <v>195</v>
      </c>
      <c r="M166" s="132">
        <v>0</v>
      </c>
      <c r="N166" s="132">
        <v>0</v>
      </c>
      <c r="O166" s="132"/>
      <c r="P166" s="132"/>
      <c r="Q166" s="132">
        <v>0</v>
      </c>
      <c r="R166" t="str">
        <f>VLOOKUP(C166,'EUROSTAT-Code'!$G$3:$H$532,2,0)</f>
        <v>PGR01_01_02</v>
      </c>
      <c r="S166" t="str">
        <f t="shared" si="6"/>
        <v>OK</v>
      </c>
    </row>
    <row r="167" spans="1:19" x14ac:dyDescent="0.35">
      <c r="A167" t="str">
        <f>IF(OR(ISBLANK(VLOOKUP(B167,'EUROSTAT-Code'!$A$3:$D$698,4,0)),ISNA(VLOOKUP(B167,'EUROSTAT-Code'!$A$3:$D$698,4,0))),"",VLOOKUP(B167,'EUROSTAT-Code'!$A$3:$D$698,4,0))</f>
        <v/>
      </c>
      <c r="B167" s="6" t="s">
        <v>879</v>
      </c>
      <c r="C167" s="6" t="s">
        <v>262</v>
      </c>
      <c r="D167" s="133">
        <v>525</v>
      </c>
      <c r="E167" s="138">
        <v>55</v>
      </c>
      <c r="F167" s="138"/>
      <c r="G167" s="134">
        <v>15</v>
      </c>
      <c r="H167" s="134">
        <v>385</v>
      </c>
      <c r="I167" s="134">
        <v>15</v>
      </c>
      <c r="J167" s="134">
        <v>0</v>
      </c>
      <c r="K167" s="134">
        <v>45</v>
      </c>
      <c r="L167" s="134">
        <v>0</v>
      </c>
      <c r="M167" s="134">
        <v>0</v>
      </c>
      <c r="N167" s="134">
        <v>0</v>
      </c>
      <c r="O167" s="134"/>
      <c r="P167" s="134"/>
      <c r="Q167" s="134">
        <v>0</v>
      </c>
      <c r="R167" t="str">
        <f>VLOOKUP(C167,'EUROSTAT-Code'!$G$3:$H$532,2,0)</f>
        <v>PGR01_01_05</v>
      </c>
      <c r="S167" t="str">
        <f t="shared" si="6"/>
        <v>OK</v>
      </c>
    </row>
    <row r="168" spans="1:19" x14ac:dyDescent="0.35">
      <c r="A168" t="str">
        <f>IF(OR(ISBLANK(VLOOKUP(B168,'EUROSTAT-Code'!$A$3:$D$698,4,0)),ISNA(VLOOKUP(B168,'EUROSTAT-Code'!$A$3:$D$698,4,0))),"",VLOOKUP(B168,'EUROSTAT-Code'!$A$3:$D$698,4,0))</f>
        <v/>
      </c>
      <c r="B168" s="4" t="s">
        <v>882</v>
      </c>
      <c r="C168" s="4" t="s">
        <v>1535</v>
      </c>
      <c r="D168" s="131">
        <v>0</v>
      </c>
      <c r="E168" s="137">
        <v>0</v>
      </c>
      <c r="F168" s="137"/>
      <c r="G168" s="132">
        <v>0</v>
      </c>
      <c r="H168" s="132">
        <v>0</v>
      </c>
      <c r="I168" s="132">
        <v>0</v>
      </c>
      <c r="J168" s="132">
        <v>0</v>
      </c>
      <c r="K168" s="132">
        <v>0</v>
      </c>
      <c r="L168" s="132">
        <v>0</v>
      </c>
      <c r="M168" s="132">
        <v>0</v>
      </c>
      <c r="N168" s="132">
        <v>0</v>
      </c>
      <c r="O168" s="132"/>
      <c r="P168" s="132"/>
      <c r="Q168" s="132">
        <v>0</v>
      </c>
      <c r="R168" t="str">
        <f>VLOOKUP(C168,'EUROSTAT-Code'!$G$3:$H$532,2,0)</f>
        <v>PGR01_01_09</v>
      </c>
      <c r="S168" t="str">
        <f t="shared" si="6"/>
        <v>OK</v>
      </c>
    </row>
    <row r="169" spans="1:19" x14ac:dyDescent="0.35">
      <c r="A169" t="str">
        <f>IF(OR(ISBLANK(VLOOKUP(B169,'EUROSTAT-Code'!$A$3:$D$698,4,0)),ISNA(VLOOKUP(B169,'EUROSTAT-Code'!$A$3:$D$698,4,0))),"",VLOOKUP(B169,'EUROSTAT-Code'!$A$3:$D$698,4,0))</f>
        <v/>
      </c>
      <c r="B169" s="6" t="s">
        <v>884</v>
      </c>
      <c r="C169" s="6" t="s">
        <v>463</v>
      </c>
      <c r="D169" s="133">
        <v>0</v>
      </c>
      <c r="E169" s="138">
        <v>0</v>
      </c>
      <c r="F169" s="138"/>
      <c r="G169" s="134">
        <v>0</v>
      </c>
      <c r="H169" s="134">
        <v>0</v>
      </c>
      <c r="I169" s="134">
        <v>0</v>
      </c>
      <c r="J169" s="134">
        <v>0</v>
      </c>
      <c r="K169" s="134">
        <v>0</v>
      </c>
      <c r="L169" s="134">
        <v>0</v>
      </c>
      <c r="M169" s="134">
        <v>0</v>
      </c>
      <c r="N169" s="134">
        <v>0</v>
      </c>
      <c r="O169" s="134"/>
      <c r="P169" s="134"/>
      <c r="Q169" s="134">
        <v>0</v>
      </c>
      <c r="R169" t="str">
        <f>VLOOKUP(C169,'EUROSTAT-Code'!$G$3:$H$532,2,0)</f>
        <v>PGR01_01_11</v>
      </c>
      <c r="S169" t="str">
        <f t="shared" si="6"/>
        <v>OK</v>
      </c>
    </row>
    <row r="170" spans="1:19" x14ac:dyDescent="0.35">
      <c r="A170" t="str">
        <f>IF(OR(ISBLANK(VLOOKUP(B170,'EUROSTAT-Code'!$A$3:$D$698,4,0)),ISNA(VLOOKUP(B170,'EUROSTAT-Code'!$A$3:$D$698,4,0))),"",VLOOKUP(B170,'EUROSTAT-Code'!$A$3:$D$698,4,0))</f>
        <v/>
      </c>
      <c r="B170" s="4" t="s">
        <v>2076</v>
      </c>
      <c r="C170" s="4" t="s">
        <v>265</v>
      </c>
      <c r="D170" s="131">
        <v>660</v>
      </c>
      <c r="E170" s="137">
        <v>55</v>
      </c>
      <c r="F170" s="137"/>
      <c r="G170" s="132">
        <v>0</v>
      </c>
      <c r="H170" s="132">
        <v>285</v>
      </c>
      <c r="I170" s="132">
        <v>20</v>
      </c>
      <c r="J170" s="132">
        <v>20</v>
      </c>
      <c r="K170" s="132">
        <v>20</v>
      </c>
      <c r="L170" s="132">
        <v>260</v>
      </c>
      <c r="M170" s="132">
        <v>0</v>
      </c>
      <c r="N170" s="132">
        <v>0</v>
      </c>
      <c r="O170" s="132"/>
      <c r="P170" s="132"/>
      <c r="Q170" s="132">
        <v>0</v>
      </c>
      <c r="R170" t="str">
        <f>VLOOKUP(C170,'EUROSTAT-Code'!$G$3:$H$532,2,0)</f>
        <v>PGR01_01_13</v>
      </c>
      <c r="S170" t="str">
        <f t="shared" si="6"/>
        <v>FALSE</v>
      </c>
    </row>
    <row r="171" spans="1:19" x14ac:dyDescent="0.35">
      <c r="A171" t="str">
        <f>IF(OR(ISBLANK(VLOOKUP(B171,'EUROSTAT-Code'!$A$3:$D$698,4,0)),ISNA(VLOOKUP(B171,'EUROSTAT-Code'!$A$3:$D$698,4,0))),"",VLOOKUP(B171,'EUROSTAT-Code'!$A$3:$D$698,4,0))</f>
        <v/>
      </c>
      <c r="B171" s="6" t="s">
        <v>888</v>
      </c>
      <c r="C171" s="6" t="s">
        <v>1536</v>
      </c>
      <c r="D171" s="133">
        <v>70</v>
      </c>
      <c r="E171" s="138">
        <v>10</v>
      </c>
      <c r="F171" s="138"/>
      <c r="G171" s="134">
        <v>0</v>
      </c>
      <c r="H171" s="134">
        <v>45</v>
      </c>
      <c r="I171" s="134" t="s">
        <v>1967</v>
      </c>
      <c r="J171" s="134" t="s">
        <v>1967</v>
      </c>
      <c r="K171" s="134" t="s">
        <v>1967</v>
      </c>
      <c r="L171" s="134">
        <v>0</v>
      </c>
      <c r="M171" s="134">
        <v>0</v>
      </c>
      <c r="N171" s="134">
        <v>0</v>
      </c>
      <c r="O171" s="134"/>
      <c r="P171" s="134"/>
      <c r="Q171" s="134" t="s">
        <v>1967</v>
      </c>
      <c r="R171" t="str">
        <f>VLOOKUP(C171,'EUROSTAT-Code'!$G$3:$H$532,2,0)</f>
        <v>PGR01_01_15</v>
      </c>
      <c r="S171" t="str">
        <f t="shared" si="6"/>
        <v>OK</v>
      </c>
    </row>
    <row r="172" spans="1:19" x14ac:dyDescent="0.35">
      <c r="A172" t="str">
        <f>IF(OR(ISBLANK(VLOOKUP(B172,'EUROSTAT-Code'!$A$3:$D$698,4,0)),ISNA(VLOOKUP(B172,'EUROSTAT-Code'!$A$3:$D$698,4,0))),"",VLOOKUP(B172,'EUROSTAT-Code'!$A$3:$D$698,4,0))</f>
        <v/>
      </c>
      <c r="B172" s="4" t="s">
        <v>892</v>
      </c>
      <c r="C172" s="4" t="s">
        <v>2068</v>
      </c>
      <c r="D172" s="131">
        <v>1010</v>
      </c>
      <c r="E172" s="137">
        <v>625</v>
      </c>
      <c r="F172" s="137"/>
      <c r="G172" s="132" t="s">
        <v>1967</v>
      </c>
      <c r="H172" s="132">
        <v>100</v>
      </c>
      <c r="I172" s="132" t="s">
        <v>1967</v>
      </c>
      <c r="J172" s="132" t="s">
        <v>1967</v>
      </c>
      <c r="K172" s="132">
        <v>200</v>
      </c>
      <c r="L172" s="132">
        <v>0</v>
      </c>
      <c r="M172" s="132">
        <v>0</v>
      </c>
      <c r="N172" s="132">
        <v>0</v>
      </c>
      <c r="O172" s="132"/>
      <c r="P172" s="132"/>
      <c r="Q172" s="132">
        <v>0</v>
      </c>
    </row>
    <row r="173" spans="1:19" x14ac:dyDescent="0.35">
      <c r="A173" t="str">
        <f>IF(OR(ISBLANK(VLOOKUP(B173,'EUROSTAT-Code'!$A$3:$D$698,4,0)),ISNA(VLOOKUP(B173,'EUROSTAT-Code'!$A$3:$D$698,4,0))),"",VLOOKUP(B173,'EUROSTAT-Code'!$A$3:$D$698,4,0))</f>
        <v/>
      </c>
      <c r="B173" s="6" t="s">
        <v>922</v>
      </c>
      <c r="C173" s="6" t="s">
        <v>2069</v>
      </c>
      <c r="D173" s="133"/>
      <c r="E173" s="138"/>
      <c r="F173" s="138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1:19" x14ac:dyDescent="0.35">
      <c r="A174" t="str">
        <f>IF(OR(ISBLANK(VLOOKUP(B174,'EUROSTAT-Code'!$A$3:$D$698,4,0)),ISNA(VLOOKUP(B174,'EUROSTAT-Code'!$A$3:$D$698,4,0))),"",VLOOKUP(B174,'EUROSTAT-Code'!$A$3:$D$698,4,0))</f>
        <v>x</v>
      </c>
      <c r="B174" s="4" t="s">
        <v>941</v>
      </c>
      <c r="C174" s="4" t="s">
        <v>2075</v>
      </c>
      <c r="D174" s="131">
        <v>0</v>
      </c>
      <c r="E174" s="137">
        <v>0</v>
      </c>
      <c r="F174" s="137"/>
      <c r="G174" s="132">
        <v>0</v>
      </c>
      <c r="H174" s="132">
        <v>0</v>
      </c>
      <c r="I174" s="132">
        <v>0</v>
      </c>
      <c r="J174" s="132">
        <v>0</v>
      </c>
      <c r="K174" s="132">
        <v>0</v>
      </c>
      <c r="L174" s="132">
        <v>0</v>
      </c>
      <c r="M174" s="132">
        <v>0</v>
      </c>
      <c r="N174" s="132">
        <v>0</v>
      </c>
      <c r="O174" s="132"/>
      <c r="P174" s="132"/>
      <c r="Q174" s="132">
        <v>0</v>
      </c>
    </row>
    <row r="175" spans="1:19" x14ac:dyDescent="0.35">
      <c r="A175" t="str">
        <f>IF(OR(ISBLANK(VLOOKUP(B175,'EUROSTAT-Code'!$A$3:$D$698,4,0)),ISNA(VLOOKUP(B175,'EUROSTAT-Code'!$A$3:$D$698,4,0))),"",VLOOKUP(B175,'EUROSTAT-Code'!$A$3:$D$698,4,0))</f>
        <v/>
      </c>
      <c r="B175" s="6" t="s">
        <v>942</v>
      </c>
      <c r="C175" s="6" t="s">
        <v>1537</v>
      </c>
      <c r="D175" s="133">
        <v>10</v>
      </c>
      <c r="E175" s="138">
        <v>0</v>
      </c>
      <c r="F175" s="138"/>
      <c r="G175" s="134">
        <v>0</v>
      </c>
      <c r="H175" s="134">
        <v>0</v>
      </c>
      <c r="I175" s="134">
        <v>0</v>
      </c>
      <c r="J175" s="134">
        <v>0</v>
      </c>
      <c r="K175" s="134">
        <v>0</v>
      </c>
      <c r="L175" s="134">
        <v>0</v>
      </c>
      <c r="M175" s="134">
        <v>0</v>
      </c>
      <c r="N175" s="134">
        <v>0</v>
      </c>
      <c r="O175" s="134"/>
      <c r="P175" s="134"/>
      <c r="Q175" s="134">
        <v>0</v>
      </c>
    </row>
    <row r="176" spans="1:19" x14ac:dyDescent="0.35">
      <c r="A176" t="str">
        <f>IF(OR(ISBLANK(VLOOKUP(B176,'EUROSTAT-Code'!$A$3:$D$698,4,0)),ISNA(VLOOKUP(B176,'EUROSTAT-Code'!$A$3:$D$698,4,0))),"",VLOOKUP(B176,'EUROSTAT-Code'!$A$3:$D$698,4,0))</f>
        <v/>
      </c>
      <c r="B176" s="4" t="s">
        <v>373</v>
      </c>
      <c r="C176" s="4" t="s">
        <v>374</v>
      </c>
      <c r="D176" s="131">
        <v>100</v>
      </c>
      <c r="E176" s="137">
        <v>0</v>
      </c>
      <c r="F176" s="137"/>
      <c r="G176" s="132">
        <v>0</v>
      </c>
      <c r="H176" s="132">
        <v>0</v>
      </c>
      <c r="I176" s="132">
        <v>0</v>
      </c>
      <c r="J176" s="132">
        <v>0</v>
      </c>
      <c r="K176" s="132">
        <v>0</v>
      </c>
      <c r="L176" s="132">
        <v>0</v>
      </c>
      <c r="M176" s="132">
        <v>50</v>
      </c>
      <c r="N176" s="132">
        <v>0</v>
      </c>
      <c r="O176" s="132"/>
      <c r="P176" s="132"/>
      <c r="Q176" s="132">
        <v>45</v>
      </c>
    </row>
    <row r="177" spans="1:17" x14ac:dyDescent="0.35">
      <c r="A177" t="str">
        <f>IF(OR(ISBLANK(VLOOKUP(B177,'EUROSTAT-Code'!$A$3:$D$698,4,0)),ISNA(VLOOKUP(B177,'EUROSTAT-Code'!$A$3:$D$698,4,0))),"",VLOOKUP(B177,'EUROSTAT-Code'!$A$3:$D$698,4,0))</f>
        <v/>
      </c>
      <c r="B177" s="6" t="s">
        <v>373</v>
      </c>
      <c r="C177" s="6" t="s">
        <v>375</v>
      </c>
      <c r="D177" s="133">
        <v>125</v>
      </c>
      <c r="E177" s="138">
        <v>60</v>
      </c>
      <c r="F177" s="138"/>
      <c r="G177" s="134" t="s">
        <v>1967</v>
      </c>
      <c r="H177" s="134">
        <v>30</v>
      </c>
      <c r="I177" s="134" t="s">
        <v>1967</v>
      </c>
      <c r="J177" s="134" t="s">
        <v>1967</v>
      </c>
      <c r="K177" s="134">
        <v>15</v>
      </c>
      <c r="L177" s="134" t="s">
        <v>1967</v>
      </c>
      <c r="M177" s="134">
        <v>0</v>
      </c>
      <c r="N177" s="134" t="s">
        <v>1967</v>
      </c>
      <c r="O177" s="134"/>
      <c r="P177" s="134"/>
      <c r="Q177" s="134">
        <v>0</v>
      </c>
    </row>
    <row r="178" spans="1:17" x14ac:dyDescent="0.35">
      <c r="A178" t="str">
        <f>IF(OR(ISBLANK(VLOOKUP(B178,'EUROSTAT-Code'!$A$3:$D$698,4,0)),ISNA(VLOOKUP(B178,'EUROSTAT-Code'!$A$3:$D$698,4,0))),"",VLOOKUP(B178,'EUROSTAT-Code'!$A$3:$D$698,4,0))</f>
        <v/>
      </c>
      <c r="B178" s="4" t="s">
        <v>373</v>
      </c>
      <c r="C178" s="4" t="s">
        <v>376</v>
      </c>
      <c r="D178" s="131">
        <v>10</v>
      </c>
      <c r="E178" s="137">
        <v>0</v>
      </c>
      <c r="F178" s="137"/>
      <c r="G178" s="132">
        <v>0</v>
      </c>
      <c r="H178" s="132">
        <v>0</v>
      </c>
      <c r="I178" s="132">
        <v>0</v>
      </c>
      <c r="J178" s="132">
        <v>0</v>
      </c>
      <c r="K178" s="132" t="s">
        <v>1967</v>
      </c>
      <c r="L178" s="132">
        <v>0</v>
      </c>
      <c r="M178" s="132">
        <v>0</v>
      </c>
      <c r="N178" s="132">
        <v>10</v>
      </c>
      <c r="O178" s="132"/>
      <c r="P178" s="132"/>
      <c r="Q178" s="132">
        <v>0</v>
      </c>
    </row>
    <row r="179" spans="1:17" x14ac:dyDescent="0.35">
      <c r="A179" t="str">
        <f>IF(OR(ISBLANK(VLOOKUP(B179,'EUROSTAT-Code'!$A$3:$D$698,4,0)),ISNA(VLOOKUP(B179,'EUROSTAT-Code'!$A$3:$D$698,4,0))),"",VLOOKUP(B179,'EUROSTAT-Code'!$A$3:$D$698,4,0))</f>
        <v/>
      </c>
      <c r="B179" s="6" t="s">
        <v>373</v>
      </c>
      <c r="C179" s="6" t="s">
        <v>378</v>
      </c>
      <c r="D179" s="133">
        <v>185</v>
      </c>
      <c r="E179" s="138">
        <v>5</v>
      </c>
      <c r="F179" s="138"/>
      <c r="G179" s="134">
        <v>0</v>
      </c>
      <c r="H179" s="134">
        <v>0</v>
      </c>
      <c r="I179" s="134">
        <v>0</v>
      </c>
      <c r="J179" s="134">
        <v>0</v>
      </c>
      <c r="K179" s="134">
        <v>0</v>
      </c>
      <c r="L179" s="134">
        <v>175</v>
      </c>
      <c r="M179" s="134">
        <v>0</v>
      </c>
      <c r="N179" s="134">
        <v>0</v>
      </c>
      <c r="O179" s="134"/>
      <c r="P179" s="134"/>
      <c r="Q179" s="134">
        <v>0</v>
      </c>
    </row>
    <row r="180" spans="1:17" x14ac:dyDescent="0.35">
      <c r="A180" t="str">
        <f>IF(OR(ISBLANK(VLOOKUP(B180,'EUROSTAT-Code'!$A$3:$D$698,4,0)),ISNA(VLOOKUP(B180,'EUROSTAT-Code'!$A$3:$D$698,4,0))),"",VLOOKUP(B180,'EUROSTAT-Code'!$A$3:$D$698,4,0))</f>
        <v/>
      </c>
      <c r="B180" s="4" t="s">
        <v>373</v>
      </c>
      <c r="C180" s="4" t="s">
        <v>2072</v>
      </c>
      <c r="D180" s="131">
        <v>5</v>
      </c>
      <c r="E180" s="137">
        <v>0</v>
      </c>
      <c r="F180" s="137"/>
      <c r="G180" s="132">
        <v>0</v>
      </c>
      <c r="H180" s="132">
        <v>0</v>
      </c>
      <c r="I180" s="132">
        <v>0</v>
      </c>
      <c r="J180" s="132">
        <v>0</v>
      </c>
      <c r="K180" s="132">
        <v>0</v>
      </c>
      <c r="L180" s="132">
        <v>0</v>
      </c>
      <c r="M180" s="132">
        <v>0</v>
      </c>
      <c r="N180" s="132">
        <v>5</v>
      </c>
      <c r="O180" s="132"/>
      <c r="P180" s="132"/>
      <c r="Q180" s="132">
        <v>0</v>
      </c>
    </row>
    <row r="181" spans="1:17" x14ac:dyDescent="0.35">
      <c r="A181" t="str">
        <f>IF(OR(ISBLANK(VLOOKUP(B181,'EUROSTAT-Code'!$A$3:$D$698,4,0)),ISNA(VLOOKUP(B181,'EUROSTAT-Code'!$A$3:$D$698,4,0))),"",VLOOKUP(B181,'EUROSTAT-Code'!$A$3:$D$698,4,0))</f>
        <v/>
      </c>
      <c r="B181" s="6" t="s">
        <v>373</v>
      </c>
      <c r="C181" s="6" t="s">
        <v>382</v>
      </c>
      <c r="D181" s="133">
        <v>125</v>
      </c>
      <c r="E181" s="138">
        <v>0</v>
      </c>
      <c r="F181" s="138"/>
      <c r="G181" s="134">
        <v>0</v>
      </c>
      <c r="H181" s="134">
        <v>0</v>
      </c>
      <c r="I181" s="134">
        <v>0</v>
      </c>
      <c r="J181" s="134">
        <v>0</v>
      </c>
      <c r="K181" s="134">
        <v>0</v>
      </c>
      <c r="L181" s="134">
        <v>0</v>
      </c>
      <c r="M181" s="134">
        <v>0</v>
      </c>
      <c r="N181" s="134">
        <v>120</v>
      </c>
      <c r="O181" s="134"/>
      <c r="P181" s="134"/>
      <c r="Q181" s="134">
        <v>0</v>
      </c>
    </row>
    <row r="182" spans="1:17" x14ac:dyDescent="0.35">
      <c r="A182" t="str">
        <f>IF(OR(ISBLANK(VLOOKUP(B182,'EUROSTAT-Code'!$A$3:$D$698,4,0)),ISNA(VLOOKUP(B182,'EUROSTAT-Code'!$A$3:$D$698,4,0))),"",VLOOKUP(B182,'EUROSTAT-Code'!$A$3:$D$698,4,0))</f>
        <v/>
      </c>
      <c r="B182" s="4" t="s">
        <v>373</v>
      </c>
      <c r="C182" s="4" t="s">
        <v>1934</v>
      </c>
      <c r="D182" s="131">
        <v>240</v>
      </c>
      <c r="E182" s="137">
        <v>155</v>
      </c>
      <c r="F182" s="137"/>
      <c r="G182" s="132" t="s">
        <v>1967</v>
      </c>
      <c r="H182" s="132">
        <v>0</v>
      </c>
      <c r="I182" s="132" t="s">
        <v>1967</v>
      </c>
      <c r="J182" s="132" t="s">
        <v>1967</v>
      </c>
      <c r="K182" s="132">
        <v>55</v>
      </c>
      <c r="L182" s="132" t="s">
        <v>1967</v>
      </c>
      <c r="M182" s="132">
        <v>0</v>
      </c>
      <c r="N182" s="132" t="s">
        <v>1967</v>
      </c>
      <c r="O182" s="132"/>
      <c r="P182" s="132"/>
      <c r="Q182" s="132">
        <v>0</v>
      </c>
    </row>
    <row r="183" spans="1:17" x14ac:dyDescent="0.35">
      <c r="A183" t="str">
        <f>IF(OR(ISBLANK(VLOOKUP(B183,'EUROSTAT-Code'!$A$3:$D$698,4,0)),ISNA(VLOOKUP(B183,'EUROSTAT-Code'!$A$3:$D$698,4,0))),"",VLOOKUP(B183,'EUROSTAT-Code'!$A$3:$D$698,4,0))</f>
        <v/>
      </c>
      <c r="B183" s="6" t="s">
        <v>373</v>
      </c>
      <c r="C183" s="6" t="s">
        <v>386</v>
      </c>
      <c r="D183" s="133">
        <v>5</v>
      </c>
      <c r="E183" s="138">
        <v>0</v>
      </c>
      <c r="F183" s="138"/>
      <c r="G183" s="134" t="s">
        <v>1967</v>
      </c>
      <c r="H183" s="134" t="s">
        <v>1967</v>
      </c>
      <c r="I183" s="134">
        <v>0</v>
      </c>
      <c r="J183" s="134" t="s">
        <v>1967</v>
      </c>
      <c r="K183" s="134" t="s">
        <v>1967</v>
      </c>
      <c r="L183" s="134">
        <v>0</v>
      </c>
      <c r="M183" s="134">
        <v>0</v>
      </c>
      <c r="N183" s="134">
        <v>0</v>
      </c>
      <c r="O183" s="134"/>
      <c r="P183" s="134"/>
      <c r="Q183" s="134">
        <v>0</v>
      </c>
    </row>
    <row r="184" spans="1:17" x14ac:dyDescent="0.3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1:17" x14ac:dyDescent="0.3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1:17" x14ac:dyDescent="0.3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17" x14ac:dyDescent="0.3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17" x14ac:dyDescent="0.3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7" x14ac:dyDescent="0.3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7" x14ac:dyDescent="0.3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7" x14ac:dyDescent="0.3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7" x14ac:dyDescent="0.3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</sheetData>
  <conditionalFormatting sqref="C1:C2">
    <cfRule type="cellIs" dxfId="26" priority="3" operator="equal">
      <formula>0</formula>
    </cfRule>
  </conditionalFormatting>
  <conditionalFormatting sqref="D1:O1 D2:L3 E4:P4 D5:Q5 C487:O1048576">
    <cfRule type="cellIs" dxfId="25" priority="2" operator="equal">
      <formula>0</formula>
    </cfRule>
  </conditionalFormatting>
  <conditionalFormatting sqref="P2">
    <cfRule type="cellIs" dxfId="24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"/>
  <dimension ref="A1:S489"/>
  <sheetViews>
    <sheetView workbookViewId="0">
      <selection activeCell="H24" sqref="H24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273</v>
      </c>
      <c r="C2" s="13"/>
      <c r="D2" s="13"/>
      <c r="E2" s="13"/>
      <c r="F2" s="13"/>
      <c r="G2" s="13"/>
      <c r="H2" s="13"/>
      <c r="I2" s="13"/>
      <c r="J2" s="13"/>
      <c r="K2" s="13"/>
      <c r="L2" s="13"/>
      <c r="P2" s="14">
        <v>43223</v>
      </c>
    </row>
    <row r="3" spans="1:19" s="18" customFormat="1" ht="27.75" customHeight="1" x14ac:dyDescent="0.3">
      <c r="A3" s="15"/>
      <c r="B3" s="15"/>
      <c r="C3" s="16" t="s">
        <v>274</v>
      </c>
      <c r="D3" s="17" t="s">
        <v>275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19" customFormat="1" ht="15" customHeight="1" x14ac:dyDescent="0.2">
      <c r="A4" s="74"/>
      <c r="B4" s="74" t="s">
        <v>1519</v>
      </c>
      <c r="C4" s="74" t="s">
        <v>0</v>
      </c>
      <c r="D4" s="80">
        <v>139884</v>
      </c>
      <c r="E4" s="78">
        <v>12390</v>
      </c>
      <c r="F4" s="78"/>
      <c r="G4" s="79">
        <v>1088</v>
      </c>
      <c r="H4" s="79">
        <v>4579</v>
      </c>
      <c r="I4" s="79">
        <v>2103</v>
      </c>
      <c r="J4" s="79">
        <v>1147</v>
      </c>
      <c r="K4" s="79">
        <v>4916</v>
      </c>
      <c r="L4" s="79">
        <v>3105</v>
      </c>
      <c r="M4" s="79">
        <v>668</v>
      </c>
      <c r="N4" s="79">
        <v>15165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SUMIF($A$7:$A$246,"=x",D7:D246)</f>
        <v>32450</v>
      </c>
      <c r="E5" s="77">
        <f t="shared" si="0"/>
        <v>9825</v>
      </c>
      <c r="F5" s="77">
        <f t="shared" si="0"/>
        <v>0</v>
      </c>
      <c r="G5" s="77">
        <f t="shared" si="0"/>
        <v>685</v>
      </c>
      <c r="H5" s="77">
        <f t="shared" si="0"/>
        <v>4285</v>
      </c>
      <c r="I5" s="77">
        <f t="shared" si="0"/>
        <v>240</v>
      </c>
      <c r="J5" s="77">
        <f t="shared" si="0"/>
        <v>0</v>
      </c>
      <c r="K5" s="77">
        <f t="shared" si="0"/>
        <v>2230</v>
      </c>
      <c r="L5" s="77">
        <f t="shared" si="0"/>
        <v>3195</v>
      </c>
      <c r="M5" s="77">
        <f t="shared" si="0"/>
        <v>1940</v>
      </c>
      <c r="N5" s="77">
        <f t="shared" si="0"/>
        <v>5710</v>
      </c>
      <c r="O5" s="77">
        <f t="shared" si="0"/>
        <v>0</v>
      </c>
      <c r="P5" s="77">
        <f t="shared" si="0"/>
        <v>0</v>
      </c>
      <c r="Q5" s="77">
        <f t="shared" si="0"/>
        <v>2575</v>
      </c>
    </row>
    <row r="6" spans="1:19" x14ac:dyDescent="0.35">
      <c r="A6" s="2"/>
      <c r="B6" s="2" t="s">
        <v>1</v>
      </c>
      <c r="C6" s="2" t="s">
        <v>2</v>
      </c>
      <c r="D6" s="3">
        <f>SUM(D7:D60)</f>
        <v>84635</v>
      </c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9" x14ac:dyDescent="0.35">
      <c r="A7" t="str">
        <f>IF(OR(ISBLANK(VLOOKUP(B7,'EUROSTAT-Code'!$A$3:$D$698,4,0)),ISNA(VLOOKUP(B7,'EUROSTAT-Code'!$A$3:$D$698,4,0))),"",VLOOKUP(B7,'EUROSTAT-Code'!$A$3:$D$698,4,0))</f>
        <v>x</v>
      </c>
      <c r="B7" s="4" t="s">
        <v>3</v>
      </c>
      <c r="C7" s="4" t="s">
        <v>1524</v>
      </c>
      <c r="D7" s="131">
        <v>1380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/>
      <c r="P7" s="132"/>
      <c r="Q7" s="132">
        <v>1380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IF(OR(ISBLANK(VLOOKUP(B8,'EUROSTAT-Code'!$A$3:$D$698,4,0)),ISNA(VLOOKUP(B8,'EUROSTAT-Code'!$A$3:$D$698,4,0))),"",VLOOKUP(B8,'EUROSTAT-Code'!$A$3:$D$698,4,0))</f>
        <v>x</v>
      </c>
      <c r="B8" s="6" t="s">
        <v>5</v>
      </c>
      <c r="C8" s="6" t="s">
        <v>1526</v>
      </c>
      <c r="D8" s="133">
        <v>570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530</v>
      </c>
      <c r="N8" s="134">
        <v>0</v>
      </c>
      <c r="O8" s="134"/>
      <c r="P8" s="134"/>
      <c r="Q8" s="134">
        <v>40</v>
      </c>
      <c r="R8" t="str">
        <f>VLOOKUP(C8,'EUROSTAT-Code'!$G$3:$H$532,2,0)</f>
        <v>F01_01_04</v>
      </c>
      <c r="S8" t="str">
        <f t="shared" si="1"/>
        <v>OK</v>
      </c>
    </row>
    <row r="9" spans="1:19" x14ac:dyDescent="0.35">
      <c r="A9" t="str">
        <f>IF(OR(ISBLANK(VLOOKUP(B9,'EUROSTAT-Code'!$A$3:$D$698,4,0)),ISNA(VLOOKUP(B9,'EUROSTAT-Code'!$A$3:$D$698,4,0))),"",VLOOKUP(B9,'EUROSTAT-Code'!$A$3:$D$698,4,0))</f>
        <v>x</v>
      </c>
      <c r="B9" s="4" t="s">
        <v>7</v>
      </c>
      <c r="C9" s="4" t="s">
        <v>2028</v>
      </c>
      <c r="D9" s="131">
        <v>100</v>
      </c>
      <c r="E9" s="137">
        <v>0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/>
      <c r="P9" s="132"/>
      <c r="Q9" s="132">
        <v>100</v>
      </c>
      <c r="R9" t="str">
        <f>VLOOKUP(C9,'EUROSTAT-Code'!$G$3:$H$532,2,0)</f>
        <v>F01_01_05</v>
      </c>
      <c r="S9" t="str">
        <f t="shared" si="1"/>
        <v>OK</v>
      </c>
    </row>
    <row r="10" spans="1:19" x14ac:dyDescent="0.35">
      <c r="A10" t="str">
        <f>IF(OR(ISBLANK(VLOOKUP(B10,'EUROSTAT-Code'!$A$3:$D$698,4,0)),ISNA(VLOOKUP(B10,'EUROSTAT-Code'!$A$3:$D$698,4,0))),"",VLOOKUP(B10,'EUROSTAT-Code'!$A$3:$D$698,4,0))</f>
        <v/>
      </c>
      <c r="B10" s="6" t="s">
        <v>9</v>
      </c>
      <c r="C10" s="6" t="s">
        <v>10</v>
      </c>
      <c r="D10" s="133">
        <v>47275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47275</v>
      </c>
      <c r="R10" t="str">
        <f>VLOOKUP(C10,'EUROSTAT-Code'!$G$3:$H$532,2,0)</f>
        <v>F01_02_01</v>
      </c>
      <c r="S10" t="str">
        <f t="shared" si="1"/>
        <v>OK</v>
      </c>
    </row>
    <row r="11" spans="1:19" x14ac:dyDescent="0.35">
      <c r="A11" t="str">
        <f>IF(OR(ISBLANK(VLOOKUP(B11,'EUROSTAT-Code'!$A$3:$D$698,4,0)),ISNA(VLOOKUP(B11,'EUROSTAT-Code'!$A$3:$D$698,4,0))),"",VLOOKUP(B11,'EUROSTAT-Code'!$A$3:$D$698,4,0))</f>
        <v/>
      </c>
      <c r="B11" s="4" t="s">
        <v>11</v>
      </c>
      <c r="C11" s="4" t="s">
        <v>2029</v>
      </c>
      <c r="D11" s="131">
        <v>3250</v>
      </c>
      <c r="E11" s="137">
        <v>0</v>
      </c>
      <c r="F11" s="137"/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3250</v>
      </c>
      <c r="R11" t="str">
        <f>VLOOKUP(C11,'EUROSTAT-Code'!$G$3:$H$532,2,0)</f>
        <v>F01_99_07</v>
      </c>
      <c r="S11" t="str">
        <f t="shared" si="1"/>
        <v>OK</v>
      </c>
    </row>
    <row r="12" spans="1:19" x14ac:dyDescent="0.35">
      <c r="A12" t="str">
        <f>IF(OR(ISBLANK(VLOOKUP(B12,'EUROSTAT-Code'!$A$3:$D$698,4,0)),ISNA(VLOOKUP(B12,'EUROSTAT-Code'!$A$3:$D$698,4,0))),"",VLOOKUP(B12,'EUROSTAT-Code'!$A$3:$D$698,4,0))</f>
        <v/>
      </c>
      <c r="B12" s="6" t="s">
        <v>13</v>
      </c>
      <c r="C12" s="6" t="s">
        <v>2030</v>
      </c>
      <c r="D12" s="133">
        <v>25</v>
      </c>
      <c r="E12" s="138">
        <v>0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10</v>
      </c>
      <c r="N12" s="134">
        <v>0</v>
      </c>
      <c r="O12" s="134"/>
      <c r="P12" s="134"/>
      <c r="Q12" s="134">
        <v>15</v>
      </c>
      <c r="R12" t="e">
        <f>VLOOKUP(C12,'EUROSTAT-Code'!$G$3:$H$532,2,0)</f>
        <v>#N/A</v>
      </c>
      <c r="S12" t="e">
        <f t="shared" si="1"/>
        <v>#N/A</v>
      </c>
    </row>
    <row r="13" spans="1:19" x14ac:dyDescent="0.35">
      <c r="A13" t="str">
        <f>IF(OR(ISBLANK(VLOOKUP(B13,'EUROSTAT-Code'!$A$3:$D$698,4,0)),ISNA(VLOOKUP(B13,'EUROSTAT-Code'!$A$3:$D$698,4,0))),"",VLOOKUP(B13,'EUROSTAT-Code'!$A$3:$D$698,4,0))</f>
        <v/>
      </c>
      <c r="B13" s="4" t="s">
        <v>14</v>
      </c>
      <c r="C13" s="4" t="s">
        <v>15</v>
      </c>
      <c r="D13" s="131">
        <v>755</v>
      </c>
      <c r="E13" s="137">
        <v>0</v>
      </c>
      <c r="F13" s="137"/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40</v>
      </c>
      <c r="M13" s="132">
        <v>690</v>
      </c>
      <c r="N13" s="132">
        <v>30</v>
      </c>
      <c r="O13" s="132"/>
      <c r="P13" s="132"/>
      <c r="Q13" s="132">
        <v>0</v>
      </c>
      <c r="R13" t="str">
        <f>VLOOKUP(C13,'EUROSTAT-Code'!$G$3:$H$532,2,0)</f>
        <v>F02_02_03</v>
      </c>
      <c r="S13" t="str">
        <f t="shared" si="1"/>
        <v>OK</v>
      </c>
    </row>
    <row r="14" spans="1:19" x14ac:dyDescent="0.35">
      <c r="A14" t="str">
        <f>IF(OR(ISBLANK(VLOOKUP(B14,'EUROSTAT-Code'!$A$3:$D$698,4,0)),ISNA(VLOOKUP(B14,'EUROSTAT-Code'!$A$3:$D$698,4,0))),"",VLOOKUP(B14,'EUROSTAT-Code'!$A$3:$D$698,4,0))</f>
        <v/>
      </c>
      <c r="B14" s="6" t="s">
        <v>16</v>
      </c>
      <c r="C14" s="6" t="s">
        <v>17</v>
      </c>
      <c r="D14" s="133">
        <v>1900</v>
      </c>
      <c r="E14" s="138" t="s">
        <v>1967</v>
      </c>
      <c r="F14" s="138"/>
      <c r="G14" s="134">
        <v>0</v>
      </c>
      <c r="H14" s="134">
        <v>0</v>
      </c>
      <c r="I14" s="134">
        <v>0</v>
      </c>
      <c r="J14" s="134">
        <v>0</v>
      </c>
      <c r="K14" s="134" t="s">
        <v>1967</v>
      </c>
      <c r="L14" s="134" t="s">
        <v>1967</v>
      </c>
      <c r="M14" s="134">
        <v>910</v>
      </c>
      <c r="N14" s="134">
        <v>0</v>
      </c>
      <c r="O14" s="134"/>
      <c r="P14" s="134"/>
      <c r="Q14" s="134">
        <v>875</v>
      </c>
      <c r="R14" t="str">
        <f>VLOOKUP(C14,'EUROSTAT-Code'!$G$3:$H$532,2,0)</f>
        <v>F02_03_01</v>
      </c>
      <c r="S14" t="str">
        <f t="shared" si="1"/>
        <v>OK</v>
      </c>
    </row>
    <row r="15" spans="1:19" x14ac:dyDescent="0.35">
      <c r="A15" t="str">
        <f>IF(OR(ISBLANK(VLOOKUP(B15,'EUROSTAT-Code'!$A$3:$D$698,4,0)),ISNA(VLOOKUP(B15,'EUROSTAT-Code'!$A$3:$D$698,4,0))),"",VLOOKUP(B15,'EUROSTAT-Code'!$A$3:$D$698,4,0))</f>
        <v/>
      </c>
      <c r="B15" s="4" t="s">
        <v>18</v>
      </c>
      <c r="C15" s="4" t="s">
        <v>19</v>
      </c>
      <c r="D15" s="131">
        <v>3990</v>
      </c>
      <c r="E15" s="137">
        <v>0</v>
      </c>
      <c r="F15" s="137"/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/>
      <c r="P15" s="132"/>
      <c r="Q15" s="132">
        <v>3990</v>
      </c>
      <c r="R15" t="str">
        <f>VLOOKUP(C15,'EUROSTAT-Code'!$G$3:$H$532,2,0)</f>
        <v>F02_03_03</v>
      </c>
      <c r="S15" t="str">
        <f t="shared" si="1"/>
        <v>OK</v>
      </c>
    </row>
    <row r="16" spans="1:19" x14ac:dyDescent="0.35">
      <c r="A16" t="str">
        <f>IF(OR(ISBLANK(VLOOKUP(B16,'EUROSTAT-Code'!$A$3:$D$698,4,0)),ISNA(VLOOKUP(B16,'EUROSTAT-Code'!$A$3:$D$698,4,0))),"",VLOOKUP(B16,'EUROSTAT-Code'!$A$3:$D$698,4,0))</f>
        <v>x</v>
      </c>
      <c r="B16" s="6" t="s">
        <v>20</v>
      </c>
      <c r="C16" s="6" t="s">
        <v>21</v>
      </c>
      <c r="D16" s="133">
        <v>25</v>
      </c>
      <c r="E16" s="138" t="s">
        <v>1967</v>
      </c>
      <c r="F16" s="138"/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/>
      <c r="P16" s="134"/>
      <c r="Q16" s="134">
        <v>25</v>
      </c>
      <c r="R16" t="str">
        <f>VLOOKUP(C16,'EUROSTAT-Code'!$G$3:$H$532,2,0)</f>
        <v>F04_01_04</v>
      </c>
      <c r="S16" t="str">
        <f t="shared" si="1"/>
        <v>OK</v>
      </c>
    </row>
    <row r="17" spans="1:19" x14ac:dyDescent="0.35">
      <c r="A17" t="str">
        <f>IF(OR(ISBLANK(VLOOKUP(B17,'EUROSTAT-Code'!$A$3:$D$698,4,0)),ISNA(VLOOKUP(B17,'EUROSTAT-Code'!$A$3:$D$698,4,0))),"",VLOOKUP(B17,'EUROSTAT-Code'!$A$3:$D$698,4,0))</f>
        <v>x</v>
      </c>
      <c r="B17" s="4" t="s">
        <v>22</v>
      </c>
      <c r="C17" s="4" t="s">
        <v>23</v>
      </c>
      <c r="D17" s="131">
        <v>1150</v>
      </c>
      <c r="E17" s="137">
        <v>720</v>
      </c>
      <c r="F17" s="137"/>
      <c r="G17" s="132">
        <v>70</v>
      </c>
      <c r="H17" s="132">
        <v>60</v>
      </c>
      <c r="I17" s="132" t="s">
        <v>1967</v>
      </c>
      <c r="J17" s="132" t="s">
        <v>1967</v>
      </c>
      <c r="K17" s="132">
        <v>220</v>
      </c>
      <c r="L17" s="132">
        <v>0</v>
      </c>
      <c r="M17" s="132">
        <v>0</v>
      </c>
      <c r="N17" s="132">
        <v>0</v>
      </c>
      <c r="O17" s="132"/>
      <c r="P17" s="132"/>
      <c r="Q17" s="132">
        <v>0</v>
      </c>
      <c r="R17" t="str">
        <f>VLOOKUP(C17,'EUROSTAT-Code'!$G$3:$H$532,2,0)</f>
        <v>F04_01_05</v>
      </c>
      <c r="S17" t="str">
        <f t="shared" si="1"/>
        <v>OK</v>
      </c>
    </row>
    <row r="18" spans="1:19" x14ac:dyDescent="0.35">
      <c r="A18" t="str">
        <f>IF(OR(ISBLANK(VLOOKUP(B18,'EUROSTAT-Code'!$A$3:$D$698,4,0)),ISNA(VLOOKUP(B18,'EUROSTAT-Code'!$A$3:$D$698,4,0))),"",VLOOKUP(B18,'EUROSTAT-Code'!$A$3:$D$698,4,0))</f>
        <v/>
      </c>
      <c r="B18" s="6" t="s">
        <v>340</v>
      </c>
      <c r="C18" s="6" t="s">
        <v>389</v>
      </c>
      <c r="D18" s="133">
        <v>0</v>
      </c>
      <c r="E18" s="138">
        <v>0</v>
      </c>
      <c r="F18" s="138"/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/>
      <c r="P18" s="134"/>
      <c r="Q18" s="134">
        <v>0</v>
      </c>
      <c r="R18" t="str">
        <f>VLOOKUP(C18,'EUROSTAT-Code'!$G$3:$H$532,2,0)</f>
        <v>F04_01_10</v>
      </c>
      <c r="S18" t="str">
        <f t="shared" si="1"/>
        <v>OK</v>
      </c>
    </row>
    <row r="19" spans="1:19" x14ac:dyDescent="0.35">
      <c r="A19" t="str">
        <f>IF(OR(ISBLANK(VLOOKUP(B19,'EUROSTAT-Code'!$A$3:$D$698,4,0)),ISNA(VLOOKUP(B19,'EUROSTAT-Code'!$A$3:$D$698,4,0))),"",VLOOKUP(B19,'EUROSTAT-Code'!$A$3:$D$698,4,0))</f>
        <v>x</v>
      </c>
      <c r="B19" s="4" t="s">
        <v>24</v>
      </c>
      <c r="C19" s="4" t="s">
        <v>25</v>
      </c>
      <c r="D19" s="131">
        <v>160</v>
      </c>
      <c r="E19" s="137">
        <v>65</v>
      </c>
      <c r="F19" s="137"/>
      <c r="G19" s="132">
        <v>0</v>
      </c>
      <c r="H19" s="132" t="s">
        <v>1967</v>
      </c>
      <c r="I19" s="132" t="s">
        <v>1967</v>
      </c>
      <c r="J19" s="132" t="s">
        <v>1967</v>
      </c>
      <c r="K19" s="132">
        <v>5</v>
      </c>
      <c r="L19" s="132">
        <v>70</v>
      </c>
      <c r="M19" s="132">
        <v>0</v>
      </c>
      <c r="N19" s="132">
        <v>0</v>
      </c>
      <c r="O19" s="132"/>
      <c r="P19" s="132"/>
      <c r="Q19" s="132">
        <v>0</v>
      </c>
      <c r="R19" t="str">
        <f>VLOOKUP(C19,'EUROSTAT-Code'!$G$3:$H$532,2,0)</f>
        <v>F04_01_13</v>
      </c>
      <c r="S19" t="str">
        <f t="shared" si="1"/>
        <v>OK</v>
      </c>
    </row>
    <row r="20" spans="1:19" x14ac:dyDescent="0.35">
      <c r="A20" t="str">
        <f>IF(OR(ISBLANK(VLOOKUP(B20,'EUROSTAT-Code'!$A$3:$D$698,4,0)),ISNA(VLOOKUP(B20,'EUROSTAT-Code'!$A$3:$D$698,4,0))),"",VLOOKUP(B20,'EUROSTAT-Code'!$A$3:$D$698,4,0))</f>
        <v>x</v>
      </c>
      <c r="B20" s="6" t="s">
        <v>26</v>
      </c>
      <c r="C20" s="6" t="s">
        <v>27</v>
      </c>
      <c r="D20" s="133">
        <v>25</v>
      </c>
      <c r="E20" s="138">
        <v>0</v>
      </c>
      <c r="F20" s="138"/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/>
      <c r="P20" s="134"/>
      <c r="Q20" s="134">
        <v>25</v>
      </c>
      <c r="R20" t="str">
        <f>VLOOKUP(C20,'EUROSTAT-Code'!$G$3:$H$532,2,0)</f>
        <v>F04_01_14</v>
      </c>
      <c r="S20" t="str">
        <f t="shared" si="1"/>
        <v>OK</v>
      </c>
    </row>
    <row r="21" spans="1:19" x14ac:dyDescent="0.35">
      <c r="A21" t="str">
        <f>IF(OR(ISBLANK(VLOOKUP(B21,'EUROSTAT-Code'!$A$3:$D$698,4,0)),ISNA(VLOOKUP(B21,'EUROSTAT-Code'!$A$3:$D$698,4,0))),"",VLOOKUP(B21,'EUROSTAT-Code'!$A$3:$D$698,4,0))</f>
        <v/>
      </c>
      <c r="B21" s="4" t="s">
        <v>28</v>
      </c>
      <c r="C21" s="4" t="s">
        <v>29</v>
      </c>
      <c r="D21" s="131">
        <v>25</v>
      </c>
      <c r="E21" s="137">
        <v>0</v>
      </c>
      <c r="F21" s="137"/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/>
      <c r="P21" s="132"/>
      <c r="Q21" s="132">
        <v>25</v>
      </c>
      <c r="R21" t="str">
        <f>VLOOKUP(C21,'EUROSTAT-Code'!$G$3:$H$532,2,0)</f>
        <v>F04_01_15</v>
      </c>
      <c r="S21" t="str">
        <f t="shared" si="1"/>
        <v>OK</v>
      </c>
    </row>
    <row r="22" spans="1:19" x14ac:dyDescent="0.35">
      <c r="A22" t="str">
        <f>IF(OR(ISBLANK(VLOOKUP(B22,'EUROSTAT-Code'!$A$3:$D$698,4,0)),ISNA(VLOOKUP(B22,'EUROSTAT-Code'!$A$3:$D$698,4,0))),"",VLOOKUP(B22,'EUROSTAT-Code'!$A$3:$D$698,4,0))</f>
        <v>x</v>
      </c>
      <c r="B22" s="6" t="s">
        <v>30</v>
      </c>
      <c r="C22" s="6" t="s">
        <v>31</v>
      </c>
      <c r="D22" s="133">
        <v>90</v>
      </c>
      <c r="E22" s="138">
        <v>80</v>
      </c>
      <c r="F22" s="138"/>
      <c r="G22" s="134">
        <v>0</v>
      </c>
      <c r="H22" s="134" t="s">
        <v>1967</v>
      </c>
      <c r="I22" s="134">
        <v>0</v>
      </c>
      <c r="J22" s="134">
        <v>0</v>
      </c>
      <c r="K22" s="134">
        <v>10</v>
      </c>
      <c r="L22" s="134">
        <v>0</v>
      </c>
      <c r="M22" s="134">
        <v>0</v>
      </c>
      <c r="N22" s="134">
        <v>0</v>
      </c>
      <c r="O22" s="134"/>
      <c r="P22" s="134"/>
      <c r="Q22" s="134">
        <v>0</v>
      </c>
      <c r="R22" t="str">
        <f>VLOOKUP(C22,'EUROSTAT-Code'!$G$3:$H$532,2,0)</f>
        <v>F04_01_16</v>
      </c>
      <c r="S22" t="str">
        <f t="shared" si="1"/>
        <v>OK</v>
      </c>
    </row>
    <row r="23" spans="1:19" x14ac:dyDescent="0.35">
      <c r="A23" t="str">
        <f>IF(OR(ISBLANK(VLOOKUP(B23,'EUROSTAT-Code'!$A$3:$D$698,4,0)),ISNA(VLOOKUP(B23,'EUROSTAT-Code'!$A$3:$D$698,4,0))),"",VLOOKUP(B23,'EUROSTAT-Code'!$A$3:$D$698,4,0))</f>
        <v/>
      </c>
      <c r="B23" s="4" t="s">
        <v>32</v>
      </c>
      <c r="C23" s="4" t="s">
        <v>33</v>
      </c>
      <c r="D23" s="131">
        <v>2185</v>
      </c>
      <c r="E23" s="137">
        <v>1335</v>
      </c>
      <c r="F23" s="137"/>
      <c r="G23" s="132" t="s">
        <v>1967</v>
      </c>
      <c r="H23" s="132">
        <v>340</v>
      </c>
      <c r="I23" s="132" t="s">
        <v>1967</v>
      </c>
      <c r="J23" s="132" t="s">
        <v>1967</v>
      </c>
      <c r="K23" s="132">
        <v>355</v>
      </c>
      <c r="L23" s="132">
        <v>65</v>
      </c>
      <c r="M23" s="132">
        <v>0</v>
      </c>
      <c r="N23" s="132" t="s">
        <v>1967</v>
      </c>
      <c r="O23" s="132"/>
      <c r="P23" s="132"/>
      <c r="Q23" s="132">
        <v>0</v>
      </c>
      <c r="R23" t="str">
        <f>VLOOKUP(C23,'EUROSTAT-Code'!$G$3:$H$532,2,0)</f>
        <v>F04_01_17</v>
      </c>
      <c r="S23" t="str">
        <f t="shared" si="1"/>
        <v>OK</v>
      </c>
    </row>
    <row r="24" spans="1:19" x14ac:dyDescent="0.35">
      <c r="A24" t="str">
        <f>IF(OR(ISBLANK(VLOOKUP(B24,'EUROSTAT-Code'!$A$3:$D$698,4,0)),ISNA(VLOOKUP(B24,'EUROSTAT-Code'!$A$3:$D$698,4,0))),"",VLOOKUP(B24,'EUROSTAT-Code'!$A$3:$D$698,4,0))</f>
        <v>x</v>
      </c>
      <c r="B24" s="6" t="s">
        <v>34</v>
      </c>
      <c r="C24" s="6" t="s">
        <v>35</v>
      </c>
      <c r="D24" s="133">
        <v>1235</v>
      </c>
      <c r="E24" s="138">
        <v>590</v>
      </c>
      <c r="F24" s="138"/>
      <c r="G24" s="134" t="s">
        <v>1967</v>
      </c>
      <c r="H24" s="134" t="s">
        <v>1967</v>
      </c>
      <c r="I24" s="134">
        <v>0</v>
      </c>
      <c r="J24" s="134" t="s">
        <v>1967</v>
      </c>
      <c r="K24" s="134">
        <v>175</v>
      </c>
      <c r="L24" s="134">
        <v>275</v>
      </c>
      <c r="M24" s="134">
        <v>0</v>
      </c>
      <c r="N24" s="134" t="s">
        <v>1967</v>
      </c>
      <c r="O24" s="134"/>
      <c r="P24" s="134"/>
      <c r="Q24" s="134">
        <v>135</v>
      </c>
      <c r="R24" t="str">
        <f>VLOOKUP(C24,'EUROSTAT-Code'!$G$3:$H$532,2,0)</f>
        <v>F04_01_18</v>
      </c>
      <c r="S24" t="str">
        <f t="shared" si="1"/>
        <v>OK</v>
      </c>
    </row>
    <row r="25" spans="1:19" x14ac:dyDescent="0.35">
      <c r="A25" t="str">
        <f>IF(OR(ISBLANK(VLOOKUP(B25,'EUROSTAT-Code'!$A$3:$D$698,4,0)),ISNA(VLOOKUP(B25,'EUROSTAT-Code'!$A$3:$D$698,4,0))),"",VLOOKUP(B25,'EUROSTAT-Code'!$A$3:$D$698,4,0))</f>
        <v/>
      </c>
      <c r="B25" s="4" t="s">
        <v>36</v>
      </c>
      <c r="C25" s="4" t="s">
        <v>37</v>
      </c>
      <c r="D25" s="131">
        <v>15</v>
      </c>
      <c r="E25" s="137">
        <v>5</v>
      </c>
      <c r="F25" s="137"/>
      <c r="G25" s="132">
        <v>0</v>
      </c>
      <c r="H25" s="132">
        <v>5</v>
      </c>
      <c r="I25" s="132" t="s">
        <v>1967</v>
      </c>
      <c r="J25" s="132" t="s">
        <v>1967</v>
      </c>
      <c r="K25" s="132">
        <v>0</v>
      </c>
      <c r="L25" s="132">
        <v>0</v>
      </c>
      <c r="M25" s="132">
        <v>0</v>
      </c>
      <c r="N25" s="132">
        <v>0</v>
      </c>
      <c r="O25" s="132"/>
      <c r="P25" s="132"/>
      <c r="Q25" s="132">
        <v>0</v>
      </c>
      <c r="R25" t="str">
        <f>VLOOKUP(C25,'EUROSTAT-Code'!$G$3:$H$532,2,0)</f>
        <v>F04_01_22</v>
      </c>
      <c r="S25" t="str">
        <f t="shared" si="1"/>
        <v>OK</v>
      </c>
    </row>
    <row r="26" spans="1:19" x14ac:dyDescent="0.35">
      <c r="A26" t="str">
        <f>IF(OR(ISBLANK(VLOOKUP(B26,'EUROSTAT-Code'!$A$3:$D$698,4,0)),ISNA(VLOOKUP(B26,'EUROSTAT-Code'!$A$3:$D$698,4,0))),"",VLOOKUP(B26,'EUROSTAT-Code'!$A$3:$D$698,4,0))</f>
        <v>x</v>
      </c>
      <c r="B26" s="6" t="s">
        <v>38</v>
      </c>
      <c r="C26" s="6" t="s">
        <v>39</v>
      </c>
      <c r="D26" s="133">
        <v>325</v>
      </c>
      <c r="E26" s="138">
        <v>0</v>
      </c>
      <c r="F26" s="138"/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115</v>
      </c>
      <c r="N26" s="134">
        <v>0</v>
      </c>
      <c r="O26" s="134"/>
      <c r="P26" s="134"/>
      <c r="Q26" s="134">
        <v>210</v>
      </c>
      <c r="R26" t="str">
        <f>VLOOKUP(C26,'EUROSTAT-Code'!$G$3:$H$532,2,0)</f>
        <v>F04_02_01</v>
      </c>
      <c r="S26" t="str">
        <f t="shared" si="1"/>
        <v>OK</v>
      </c>
    </row>
    <row r="27" spans="1:19" x14ac:dyDescent="0.35">
      <c r="A27" t="str">
        <f>IF(OR(ISBLANK(VLOOKUP(B27,'EUROSTAT-Code'!$A$3:$D$698,4,0)),ISNA(VLOOKUP(B27,'EUROSTAT-Code'!$A$3:$D$698,4,0))),"",VLOOKUP(B27,'EUROSTAT-Code'!$A$3:$D$698,4,0))</f>
        <v/>
      </c>
      <c r="B27" s="4" t="s">
        <v>40</v>
      </c>
      <c r="C27" s="4" t="s">
        <v>41</v>
      </c>
      <c r="D27" s="131">
        <v>565</v>
      </c>
      <c r="E27" s="137">
        <v>0</v>
      </c>
      <c r="F27" s="137"/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/>
      <c r="P27" s="132"/>
      <c r="Q27" s="132">
        <v>565</v>
      </c>
      <c r="R27" t="e">
        <f>VLOOKUP(C27,'EUROSTAT-Code'!$G$3:$H$532,2,0)</f>
        <v>#N/A</v>
      </c>
      <c r="S27" t="e">
        <f t="shared" si="1"/>
        <v>#N/A</v>
      </c>
    </row>
    <row r="28" spans="1:19" x14ac:dyDescent="0.35">
      <c r="A28" t="str">
        <f>IF(OR(ISBLANK(VLOOKUP(B28,'EUROSTAT-Code'!$A$3:$D$698,4,0)),ISNA(VLOOKUP(B28,'EUROSTAT-Code'!$A$3:$D$698,4,0))),"",VLOOKUP(B28,'EUROSTAT-Code'!$A$3:$D$698,4,0))</f>
        <v/>
      </c>
      <c r="B28" s="6" t="s">
        <v>42</v>
      </c>
      <c r="C28" s="6" t="s">
        <v>43</v>
      </c>
      <c r="D28" s="133">
        <v>10</v>
      </c>
      <c r="E28" s="138">
        <v>0</v>
      </c>
      <c r="F28" s="138"/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/>
      <c r="P28" s="134"/>
      <c r="Q28" s="134">
        <v>10</v>
      </c>
      <c r="R28" t="str">
        <f>VLOOKUP(C28,'EUROSTAT-Code'!$G$3:$H$532,2,0)</f>
        <v>F04_99_02</v>
      </c>
      <c r="S28" t="str">
        <f t="shared" si="1"/>
        <v>OK</v>
      </c>
    </row>
    <row r="29" spans="1:19" x14ac:dyDescent="0.35">
      <c r="A29" t="str">
        <f>IF(OR(ISBLANK(VLOOKUP(B29,'EUROSTAT-Code'!$A$3:$D$698,4,0)),ISNA(VLOOKUP(B29,'EUROSTAT-Code'!$A$3:$D$698,4,0))),"",VLOOKUP(B29,'EUROSTAT-Code'!$A$3:$D$698,4,0))</f>
        <v/>
      </c>
      <c r="B29" s="4" t="s">
        <v>44</v>
      </c>
      <c r="C29" s="4" t="s">
        <v>45</v>
      </c>
      <c r="D29" s="131">
        <v>445</v>
      </c>
      <c r="E29" s="137" t="s">
        <v>1967</v>
      </c>
      <c r="F29" s="137"/>
      <c r="G29" s="132">
        <v>0</v>
      </c>
      <c r="H29" s="132">
        <v>0</v>
      </c>
      <c r="I29" s="132">
        <v>0</v>
      </c>
      <c r="J29" s="132">
        <v>0</v>
      </c>
      <c r="K29" s="132" t="s">
        <v>1967</v>
      </c>
      <c r="L29" s="132">
        <v>0</v>
      </c>
      <c r="M29" s="132">
        <v>20</v>
      </c>
      <c r="N29" s="132">
        <v>0</v>
      </c>
      <c r="O29" s="132"/>
      <c r="P29" s="132"/>
      <c r="Q29" s="132">
        <v>425</v>
      </c>
      <c r="R29" t="str">
        <f>VLOOKUP(C29,'EUROSTAT-Code'!$G$3:$H$532,2,0)</f>
        <v>F05_01_01</v>
      </c>
      <c r="S29" t="str">
        <f t="shared" si="1"/>
        <v>OK</v>
      </c>
    </row>
    <row r="30" spans="1:19" x14ac:dyDescent="0.35">
      <c r="A30" t="str">
        <f>IF(OR(ISBLANK(VLOOKUP(B30,'EUROSTAT-Code'!$A$3:$D$698,4,0)),ISNA(VLOOKUP(B30,'EUROSTAT-Code'!$A$3:$D$698,4,0))),"",VLOOKUP(B30,'EUROSTAT-Code'!$A$3:$D$698,4,0))</f>
        <v/>
      </c>
      <c r="B30" s="6" t="s">
        <v>46</v>
      </c>
      <c r="C30" s="6" t="s">
        <v>47</v>
      </c>
      <c r="D30" s="133">
        <v>2395</v>
      </c>
      <c r="E30" s="138">
        <v>1285</v>
      </c>
      <c r="F30" s="138"/>
      <c r="G30" s="134">
        <v>80</v>
      </c>
      <c r="H30" s="134">
        <v>95</v>
      </c>
      <c r="I30" s="134" t="s">
        <v>1967</v>
      </c>
      <c r="J30" s="134" t="s">
        <v>1967</v>
      </c>
      <c r="K30" s="134">
        <v>715</v>
      </c>
      <c r="L30" s="134">
        <v>0</v>
      </c>
      <c r="M30" s="134">
        <v>0</v>
      </c>
      <c r="N30" s="134">
        <v>0</v>
      </c>
      <c r="O30" s="134"/>
      <c r="P30" s="134"/>
      <c r="Q30" s="134">
        <v>0</v>
      </c>
      <c r="R30" t="str">
        <f>VLOOKUP(C30,'EUROSTAT-Code'!$G$3:$H$532,2,0)</f>
        <v>F05_01_03</v>
      </c>
      <c r="S30" t="str">
        <f t="shared" si="1"/>
        <v>OK</v>
      </c>
    </row>
    <row r="31" spans="1:19" x14ac:dyDescent="0.35">
      <c r="A31" t="str">
        <f>IF(OR(ISBLANK(VLOOKUP(B31,'EUROSTAT-Code'!$A$3:$D$698,4,0)),ISNA(VLOOKUP(B31,'EUROSTAT-Code'!$A$3:$D$698,4,0))),"",VLOOKUP(B31,'EUROSTAT-Code'!$A$3:$D$698,4,0))</f>
        <v/>
      </c>
      <c r="B31" s="4" t="s">
        <v>48</v>
      </c>
      <c r="C31" s="4" t="s">
        <v>49</v>
      </c>
      <c r="D31" s="131">
        <v>105</v>
      </c>
      <c r="E31" s="137">
        <v>0</v>
      </c>
      <c r="F31" s="137"/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25</v>
      </c>
      <c r="N31" s="132">
        <v>0</v>
      </c>
      <c r="O31" s="132"/>
      <c r="P31" s="132"/>
      <c r="Q31" s="132">
        <v>80</v>
      </c>
      <c r="R31" t="str">
        <f>VLOOKUP(C31,'EUROSTAT-Code'!$G$3:$H$532,2,0)</f>
        <v>F99_01_01</v>
      </c>
      <c r="S31" t="str">
        <f t="shared" si="1"/>
        <v>OK</v>
      </c>
    </row>
    <row r="32" spans="1:19" x14ac:dyDescent="0.35">
      <c r="A32" t="str">
        <f>IF(OR(ISBLANK(VLOOKUP(B32,'EUROSTAT-Code'!$A$3:$D$698,4,0)),ISNA(VLOOKUP(B32,'EUROSTAT-Code'!$A$3:$D$698,4,0))),"",VLOOKUP(B32,'EUROSTAT-Code'!$A$3:$D$698,4,0))</f>
        <v/>
      </c>
      <c r="B32" s="6" t="s">
        <v>343</v>
      </c>
      <c r="C32" s="6" t="s">
        <v>2031</v>
      </c>
      <c r="D32" s="133">
        <v>0</v>
      </c>
      <c r="E32" s="138">
        <v>0</v>
      </c>
      <c r="F32" s="138"/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/>
      <c r="P32" s="134"/>
      <c r="Q32" s="134">
        <v>0</v>
      </c>
      <c r="R32" t="e">
        <f>VLOOKUP(C32,'EUROSTAT-Code'!$G$3:$H$532,2,0)</f>
        <v>#N/A</v>
      </c>
      <c r="S32" t="e">
        <f t="shared" si="1"/>
        <v>#N/A</v>
      </c>
    </row>
    <row r="33" spans="1:19" x14ac:dyDescent="0.35">
      <c r="A33" t="str">
        <f>IF(OR(ISBLANK(VLOOKUP(B33,'EUROSTAT-Code'!$A$3:$D$698,4,0)),ISNA(VLOOKUP(B33,'EUROSTAT-Code'!$A$3:$D$698,4,0))),"",VLOOKUP(B33,'EUROSTAT-Code'!$A$3:$D$698,4,0))</f>
        <v>x</v>
      </c>
      <c r="B33" s="4" t="s">
        <v>50</v>
      </c>
      <c r="C33" s="4" t="s">
        <v>51</v>
      </c>
      <c r="D33" s="131">
        <v>195</v>
      </c>
      <c r="E33" s="137">
        <v>0</v>
      </c>
      <c r="F33" s="137"/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 t="s">
        <v>1967</v>
      </c>
      <c r="M33" s="132">
        <v>70</v>
      </c>
      <c r="N33" s="132" t="s">
        <v>1967</v>
      </c>
      <c r="O33" s="132"/>
      <c r="P33" s="132"/>
      <c r="Q33" s="132">
        <v>120</v>
      </c>
      <c r="R33" t="str">
        <f>VLOOKUP(C33,'EUROSTAT-Code'!$G$3:$H$532,2,0)</f>
        <v>F99_02_02</v>
      </c>
      <c r="S33" t="str">
        <f t="shared" si="1"/>
        <v>OK</v>
      </c>
    </row>
    <row r="34" spans="1:19" x14ac:dyDescent="0.35">
      <c r="A34" t="str">
        <f>IF(OR(ISBLANK(VLOOKUP(B34,'EUROSTAT-Code'!$A$3:$D$698,4,0)),ISNA(VLOOKUP(B34,'EUROSTAT-Code'!$A$3:$D$698,4,0))),"",VLOOKUP(B34,'EUROSTAT-Code'!$A$3:$D$698,4,0))</f>
        <v>x</v>
      </c>
      <c r="B34" s="6" t="s">
        <v>52</v>
      </c>
      <c r="C34" s="6" t="s">
        <v>53</v>
      </c>
      <c r="D34" s="133">
        <v>210</v>
      </c>
      <c r="E34" s="138">
        <v>115</v>
      </c>
      <c r="F34" s="138"/>
      <c r="G34" s="134" t="s">
        <v>1967</v>
      </c>
      <c r="H34" s="134">
        <v>20</v>
      </c>
      <c r="I34" s="134" t="s">
        <v>1967</v>
      </c>
      <c r="J34" s="134" t="s">
        <v>1967</v>
      </c>
      <c r="K34" s="134">
        <v>60</v>
      </c>
      <c r="L34" s="134">
        <v>0</v>
      </c>
      <c r="M34" s="134">
        <v>0</v>
      </c>
      <c r="N34" s="134">
        <v>0</v>
      </c>
      <c r="O34" s="134"/>
      <c r="P34" s="134"/>
      <c r="Q34" s="134">
        <v>0</v>
      </c>
      <c r="R34" t="str">
        <f>VLOOKUP(C34,'EUROSTAT-Code'!$G$3:$H$532,2,0)</f>
        <v>F99_02_03</v>
      </c>
      <c r="S34" t="str">
        <f t="shared" si="1"/>
        <v>OK</v>
      </c>
    </row>
    <row r="35" spans="1:19" x14ac:dyDescent="0.35">
      <c r="A35" t="str">
        <f>IF(OR(ISBLANK(VLOOKUP(B35,'EUROSTAT-Code'!$A$3:$D$698,4,0)),ISNA(VLOOKUP(B35,'EUROSTAT-Code'!$A$3:$D$698,4,0))),"",VLOOKUP(B35,'EUROSTAT-Code'!$A$3:$D$698,4,0))</f>
        <v/>
      </c>
      <c r="B35" s="4" t="s">
        <v>54</v>
      </c>
      <c r="C35" s="4" t="s">
        <v>55</v>
      </c>
      <c r="D35" s="131">
        <v>220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220</v>
      </c>
      <c r="N35" s="132">
        <v>0</v>
      </c>
      <c r="O35" s="132"/>
      <c r="P35" s="132"/>
      <c r="Q35" s="132">
        <v>0</v>
      </c>
      <c r="R35" t="str">
        <f>VLOOKUP(C35,'EUROSTAT-Code'!$G$3:$H$532,2,0)</f>
        <v>F99_02_06</v>
      </c>
      <c r="S35" t="str">
        <f t="shared" si="1"/>
        <v>OK</v>
      </c>
    </row>
    <row r="36" spans="1:19" x14ac:dyDescent="0.35">
      <c r="A36" t="str">
        <f>IF(OR(ISBLANK(VLOOKUP(B36,'EUROSTAT-Code'!$A$3:$D$698,4,0)),ISNA(VLOOKUP(B36,'EUROSTAT-Code'!$A$3:$D$698,4,0))),"",VLOOKUP(B36,'EUROSTAT-Code'!$A$3:$D$698,4,0))</f>
        <v/>
      </c>
      <c r="B36" s="6" t="s">
        <v>56</v>
      </c>
      <c r="C36" s="6" t="s">
        <v>2032</v>
      </c>
      <c r="D36" s="133">
        <v>485</v>
      </c>
      <c r="E36" s="138">
        <v>0</v>
      </c>
      <c r="F36" s="138"/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260</v>
      </c>
      <c r="M36" s="134">
        <v>0</v>
      </c>
      <c r="N36" s="134">
        <v>0</v>
      </c>
      <c r="O36" s="134"/>
      <c r="P36" s="134"/>
      <c r="Q36" s="134">
        <v>210</v>
      </c>
      <c r="R36" t="e">
        <f>VLOOKUP(C36,'EUROSTAT-Code'!$G$3:$H$532,2,0)</f>
        <v>#N/A</v>
      </c>
      <c r="S36" t="e">
        <f t="shared" si="1"/>
        <v>#N/A</v>
      </c>
    </row>
    <row r="37" spans="1:19" x14ac:dyDescent="0.35">
      <c r="A37" t="str">
        <f>IF(OR(ISBLANK(VLOOKUP(B37,'EUROSTAT-Code'!$A$3:$D$698,4,0)),ISNA(VLOOKUP(B37,'EUROSTAT-Code'!$A$3:$D$698,4,0))),"",VLOOKUP(B37,'EUROSTAT-Code'!$A$3:$D$698,4,0))</f>
        <v/>
      </c>
      <c r="B37" s="4" t="s">
        <v>567</v>
      </c>
      <c r="C37" s="4" t="s">
        <v>2033</v>
      </c>
      <c r="D37" s="131">
        <v>0</v>
      </c>
      <c r="E37" s="137">
        <v>0</v>
      </c>
      <c r="F37" s="137"/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2"/>
      <c r="P37" s="132"/>
      <c r="Q37" s="132">
        <v>0</v>
      </c>
      <c r="R37" t="str">
        <f>VLOOKUP(C37,'EUROSTAT-Code'!$G$3:$H$532,2,0)</f>
        <v>F99_03_03</v>
      </c>
      <c r="S37" t="str">
        <f t="shared" si="1"/>
        <v>OK</v>
      </c>
    </row>
    <row r="38" spans="1:19" x14ac:dyDescent="0.35">
      <c r="A38" t="str">
        <f>IF(OR(ISBLANK(VLOOKUP(B38,'EUROSTAT-Code'!$A$3:$D$698,4,0)),ISNA(VLOOKUP(B38,'EUROSTAT-Code'!$A$3:$D$698,4,0))),"",VLOOKUP(B38,'EUROSTAT-Code'!$A$3:$D$698,4,0))</f>
        <v/>
      </c>
      <c r="B38" s="6" t="s">
        <v>57</v>
      </c>
      <c r="C38" s="6" t="s">
        <v>2034</v>
      </c>
      <c r="D38" s="133">
        <v>235</v>
      </c>
      <c r="E38" s="138">
        <v>0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/>
      <c r="P38" s="134"/>
      <c r="Q38" s="134">
        <v>235</v>
      </c>
      <c r="R38" t="e">
        <f>VLOOKUP(C38,'EUROSTAT-Code'!$G$3:$H$532,2,0)</f>
        <v>#N/A</v>
      </c>
      <c r="S38" t="e">
        <f t="shared" si="1"/>
        <v>#N/A</v>
      </c>
    </row>
    <row r="39" spans="1:19" x14ac:dyDescent="0.35">
      <c r="A39" t="str">
        <f>IF(OR(ISBLANK(VLOOKUP(B39,'EUROSTAT-Code'!$A$3:$D$698,4,0)),ISNA(VLOOKUP(B39,'EUROSTAT-Code'!$A$3:$D$698,4,0))),"",VLOOKUP(B39,'EUROSTAT-Code'!$A$3:$D$698,4,0))</f>
        <v/>
      </c>
      <c r="B39" s="4" t="s">
        <v>58</v>
      </c>
      <c r="C39" s="4" t="s">
        <v>59</v>
      </c>
      <c r="D39" s="131">
        <v>10</v>
      </c>
      <c r="E39" s="137">
        <v>0</v>
      </c>
      <c r="F39" s="137"/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/>
      <c r="P39" s="132"/>
      <c r="Q39" s="132">
        <v>10</v>
      </c>
      <c r="R39" t="str">
        <f>VLOOKUP(C39,'EUROSTAT-Code'!$G$3:$H$532,2,0)</f>
        <v>F99_03_06</v>
      </c>
      <c r="S39" t="str">
        <f t="shared" ref="S39:S70" si="2">IF(B39=R39,"OK","FALSE")</f>
        <v>OK</v>
      </c>
    </row>
    <row r="40" spans="1:19" x14ac:dyDescent="0.35">
      <c r="A40" t="str">
        <f>IF(OR(ISBLANK(VLOOKUP(B40,'EUROSTAT-Code'!$A$3:$D$698,4,0)),ISNA(VLOOKUP(B40,'EUROSTAT-Code'!$A$3:$D$698,4,0))),"",VLOOKUP(B40,'EUROSTAT-Code'!$A$3:$D$698,4,0))</f>
        <v/>
      </c>
      <c r="B40" s="6" t="s">
        <v>60</v>
      </c>
      <c r="C40" s="6" t="s">
        <v>2035</v>
      </c>
      <c r="D40" s="133">
        <v>380</v>
      </c>
      <c r="E40" s="138">
        <v>245</v>
      </c>
      <c r="F40" s="138"/>
      <c r="G40" s="134" t="s">
        <v>1967</v>
      </c>
      <c r="H40" s="134">
        <v>55</v>
      </c>
      <c r="I40" s="134" t="s">
        <v>1967</v>
      </c>
      <c r="J40" s="134" t="s">
        <v>1967</v>
      </c>
      <c r="K40" s="134">
        <v>60</v>
      </c>
      <c r="L40" s="134">
        <v>0</v>
      </c>
      <c r="M40" s="134">
        <v>0</v>
      </c>
      <c r="N40" s="134">
        <v>0</v>
      </c>
      <c r="O40" s="134"/>
      <c r="P40" s="134"/>
      <c r="Q40" s="134">
        <v>0</v>
      </c>
      <c r="R40" t="e">
        <f>VLOOKUP(C40,'EUROSTAT-Code'!$G$3:$H$532,2,0)</f>
        <v>#N/A</v>
      </c>
      <c r="S40" t="e">
        <f t="shared" si="2"/>
        <v>#N/A</v>
      </c>
    </row>
    <row r="41" spans="1:19" x14ac:dyDescent="0.35">
      <c r="A41" t="str">
        <f>IF(OR(ISBLANK(VLOOKUP(B41,'EUROSTAT-Code'!$A$3:$D$698,4,0)),ISNA(VLOOKUP(B41,'EUROSTAT-Code'!$A$3:$D$698,4,0))),"",VLOOKUP(B41,'EUROSTAT-Code'!$A$3:$D$698,4,0))</f>
        <v/>
      </c>
      <c r="B41" s="4" t="s">
        <v>61</v>
      </c>
      <c r="C41" s="4" t="s">
        <v>62</v>
      </c>
      <c r="D41" s="131">
        <v>170</v>
      </c>
      <c r="E41" s="137">
        <v>0</v>
      </c>
      <c r="F41" s="137"/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/>
      <c r="P41" s="132"/>
      <c r="Q41" s="132">
        <v>170</v>
      </c>
      <c r="R41" t="str">
        <f>VLOOKUP(C41,'EUROSTAT-Code'!$G$3:$H$532,2,0)</f>
        <v>F99_99_17</v>
      </c>
      <c r="S41" t="str">
        <f t="shared" si="2"/>
        <v>FALSE</v>
      </c>
    </row>
    <row r="42" spans="1:19" x14ac:dyDescent="0.35">
      <c r="A42" t="str">
        <f>IF(OR(ISBLANK(VLOOKUP(B42,'EUROSTAT-Code'!$A$3:$D$698,4,0)),ISNA(VLOOKUP(B42,'EUROSTAT-Code'!$A$3:$D$698,4,0))),"",VLOOKUP(B42,'EUROSTAT-Code'!$A$3:$D$698,4,0))</f>
        <v/>
      </c>
      <c r="B42" s="6" t="s">
        <v>63</v>
      </c>
      <c r="C42" s="6" t="s">
        <v>64</v>
      </c>
      <c r="D42" s="133">
        <v>215</v>
      </c>
      <c r="E42" s="138" t="s">
        <v>1967</v>
      </c>
      <c r="F42" s="138"/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45</v>
      </c>
      <c r="M42" s="134">
        <v>0</v>
      </c>
      <c r="N42" s="134">
        <v>0</v>
      </c>
      <c r="O42" s="134"/>
      <c r="P42" s="134"/>
      <c r="Q42" s="134">
        <v>165</v>
      </c>
      <c r="R42" t="str">
        <f>VLOOKUP(C42,'EUROSTAT-Code'!$G$3:$H$532,2,0)</f>
        <v>F99_02_11</v>
      </c>
      <c r="S42" t="str">
        <f t="shared" si="2"/>
        <v>FALSE</v>
      </c>
    </row>
    <row r="43" spans="1:19" x14ac:dyDescent="0.35">
      <c r="A43" t="str">
        <f>IF(OR(ISBLANK(VLOOKUP(B43,'EUROSTAT-Code'!$A$3:$D$698,4,0)),ISNA(VLOOKUP(B43,'EUROSTAT-Code'!$A$3:$D$698,4,0))),"",VLOOKUP(B43,'EUROSTAT-Code'!$A$3:$D$698,4,0))</f>
        <v>x</v>
      </c>
      <c r="B43" s="4" t="s">
        <v>65</v>
      </c>
      <c r="C43" s="4" t="s">
        <v>66</v>
      </c>
      <c r="D43" s="131">
        <v>170</v>
      </c>
      <c r="E43" s="137">
        <v>15</v>
      </c>
      <c r="F43" s="137"/>
      <c r="G43" s="132">
        <v>0</v>
      </c>
      <c r="H43" s="132">
        <v>85</v>
      </c>
      <c r="I43" s="132">
        <v>60</v>
      </c>
      <c r="J43" s="132" t="s">
        <v>1967</v>
      </c>
      <c r="K43" s="132" t="s">
        <v>1967</v>
      </c>
      <c r="L43" s="132">
        <v>0</v>
      </c>
      <c r="M43" s="132">
        <v>0</v>
      </c>
      <c r="N43" s="132">
        <v>0</v>
      </c>
      <c r="O43" s="132"/>
      <c r="P43" s="132"/>
      <c r="Q43" s="132">
        <v>0</v>
      </c>
      <c r="R43" t="str">
        <f>VLOOKUP(C43,'EUROSTAT-Code'!$G$3:$H$532,2,0)</f>
        <v>F99_03_12</v>
      </c>
      <c r="S43" t="str">
        <f t="shared" si="2"/>
        <v>OK</v>
      </c>
    </row>
    <row r="44" spans="1:19" x14ac:dyDescent="0.35">
      <c r="A44" t="str">
        <f>IF(OR(ISBLANK(VLOOKUP(B44,'EUROSTAT-Code'!$A$3:$D$698,4,0)),ISNA(VLOOKUP(B44,'EUROSTAT-Code'!$A$3:$D$698,4,0))),"",VLOOKUP(B44,'EUROSTAT-Code'!$A$3:$D$698,4,0))</f>
        <v/>
      </c>
      <c r="B44" s="6" t="s">
        <v>67</v>
      </c>
      <c r="C44" s="6" t="s">
        <v>68</v>
      </c>
      <c r="D44" s="133">
        <v>370</v>
      </c>
      <c r="E44" s="138">
        <v>280</v>
      </c>
      <c r="F44" s="138"/>
      <c r="G44" s="134" t="s">
        <v>1967</v>
      </c>
      <c r="H44" s="134">
        <v>30</v>
      </c>
      <c r="I44" s="134" t="s">
        <v>1967</v>
      </c>
      <c r="J44" s="134" t="s">
        <v>1967</v>
      </c>
      <c r="K44" s="134">
        <v>30</v>
      </c>
      <c r="L44" s="134">
        <v>0</v>
      </c>
      <c r="M44" s="134">
        <v>0</v>
      </c>
      <c r="N44" s="134">
        <v>0</v>
      </c>
      <c r="O44" s="134"/>
      <c r="P44" s="134"/>
      <c r="Q44" s="134">
        <v>0</v>
      </c>
      <c r="R44" t="str">
        <f>VLOOKUP(C44,'EUROSTAT-Code'!$G$3:$H$532,2,0)</f>
        <v>F99_03_13</v>
      </c>
      <c r="S44" t="str">
        <f t="shared" si="2"/>
        <v>OK</v>
      </c>
    </row>
    <row r="45" spans="1:19" x14ac:dyDescent="0.35">
      <c r="A45" t="str">
        <f>IF(OR(ISBLANK(VLOOKUP(B45,'EUROSTAT-Code'!$A$3:$D$698,4,0)),ISNA(VLOOKUP(B45,'EUROSTAT-Code'!$A$3:$D$698,4,0))),"",VLOOKUP(B45,'EUROSTAT-Code'!$A$3:$D$698,4,0))</f>
        <v>x</v>
      </c>
      <c r="B45" s="4" t="s">
        <v>69</v>
      </c>
      <c r="C45" s="4" t="s">
        <v>2036</v>
      </c>
      <c r="D45" s="131">
        <v>2115</v>
      </c>
      <c r="E45" s="137">
        <v>1665</v>
      </c>
      <c r="F45" s="137"/>
      <c r="G45" s="132" t="s">
        <v>1967</v>
      </c>
      <c r="H45" s="132" t="s">
        <v>1967</v>
      </c>
      <c r="I45" s="132">
        <v>0</v>
      </c>
      <c r="J45" s="132" t="s">
        <v>1967</v>
      </c>
      <c r="K45" s="132">
        <v>305</v>
      </c>
      <c r="L45" s="132">
        <v>0</v>
      </c>
      <c r="M45" s="132">
        <v>0</v>
      </c>
      <c r="N45" s="132">
        <v>0</v>
      </c>
      <c r="O45" s="132"/>
      <c r="P45" s="132"/>
      <c r="Q45" s="132">
        <v>0</v>
      </c>
      <c r="R45" t="e">
        <f>VLOOKUP(C45,'EUROSTAT-Code'!$G$3:$H$532,2,0)</f>
        <v>#N/A</v>
      </c>
      <c r="S45" t="e">
        <f t="shared" si="2"/>
        <v>#N/A</v>
      </c>
    </row>
    <row r="46" spans="1:19" x14ac:dyDescent="0.35">
      <c r="A46" t="str">
        <f>IF(OR(ISBLANK(VLOOKUP(B46,'EUROSTAT-Code'!$A$3:$D$698,4,0)),ISNA(VLOOKUP(B46,'EUROSTAT-Code'!$A$3:$D$698,4,0))),"",VLOOKUP(B46,'EUROSTAT-Code'!$A$3:$D$698,4,0))</f>
        <v/>
      </c>
      <c r="B46" s="6" t="s">
        <v>70</v>
      </c>
      <c r="C46" s="6" t="s">
        <v>71</v>
      </c>
      <c r="D46" s="133">
        <v>45</v>
      </c>
      <c r="E46" s="138">
        <v>0</v>
      </c>
      <c r="F46" s="138"/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5</v>
      </c>
      <c r="M46" s="134">
        <v>40</v>
      </c>
      <c r="N46" s="134">
        <v>0</v>
      </c>
      <c r="O46" s="134"/>
      <c r="P46" s="134"/>
      <c r="Q46" s="134">
        <v>0</v>
      </c>
      <c r="R46" t="str">
        <f>VLOOKUP(C46,'EUROSTAT-Code'!$G$3:$H$532,2,0)</f>
        <v>F99_07_01</v>
      </c>
      <c r="S46" t="str">
        <f t="shared" si="2"/>
        <v>OK</v>
      </c>
    </row>
    <row r="47" spans="1:19" x14ac:dyDescent="0.35">
      <c r="A47" t="str">
        <f>IF(OR(ISBLANK(VLOOKUP(B47,'EUROSTAT-Code'!$A$3:$D$698,4,0)),ISNA(VLOOKUP(B47,'EUROSTAT-Code'!$A$3:$D$698,4,0))),"",VLOOKUP(B47,'EUROSTAT-Code'!$A$3:$D$698,4,0))</f>
        <v/>
      </c>
      <c r="B47" s="4" t="s">
        <v>72</v>
      </c>
      <c r="C47" s="4" t="s">
        <v>2037</v>
      </c>
      <c r="D47" s="131">
        <v>2790</v>
      </c>
      <c r="E47" s="137">
        <v>0</v>
      </c>
      <c r="F47" s="137"/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/>
      <c r="P47" s="132"/>
      <c r="Q47" s="132">
        <v>2790</v>
      </c>
      <c r="R47" t="e">
        <f>VLOOKUP(C47,'EUROSTAT-Code'!$G$3:$H$532,2,0)</f>
        <v>#N/A</v>
      </c>
      <c r="S47" t="e">
        <f t="shared" si="2"/>
        <v>#N/A</v>
      </c>
    </row>
    <row r="48" spans="1:19" x14ac:dyDescent="0.35">
      <c r="A48" t="str">
        <f>IF(OR(ISBLANK(VLOOKUP(B48,'EUROSTAT-Code'!$A$3:$D$698,4,0)),ISNA(VLOOKUP(B48,'EUROSTAT-Code'!$A$3:$D$698,4,0))),"",VLOOKUP(B48,'EUROSTAT-Code'!$A$3:$D$698,4,0))</f>
        <v>x</v>
      </c>
      <c r="B48" s="6" t="s">
        <v>73</v>
      </c>
      <c r="C48" s="6" t="s">
        <v>74</v>
      </c>
      <c r="D48" s="133">
        <v>190</v>
      </c>
      <c r="E48" s="138" t="s">
        <v>1967</v>
      </c>
      <c r="F48" s="138"/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40</v>
      </c>
      <c r="M48" s="134">
        <v>0</v>
      </c>
      <c r="N48" s="134">
        <v>0</v>
      </c>
      <c r="O48" s="134"/>
      <c r="P48" s="134"/>
      <c r="Q48" s="134">
        <v>145</v>
      </c>
      <c r="R48" t="str">
        <f>VLOOKUP(C48,'EUROSTAT-Code'!$G$3:$H$532,2,0)</f>
        <v>F99_11_01</v>
      </c>
      <c r="S48" t="str">
        <f t="shared" si="2"/>
        <v>OK</v>
      </c>
    </row>
    <row r="49" spans="1:19" x14ac:dyDescent="0.35">
      <c r="A49" t="str">
        <f>IF(OR(ISBLANK(VLOOKUP(B49,'EUROSTAT-Code'!$A$3:$D$698,4,0)),ISNA(VLOOKUP(B49,'EUROSTAT-Code'!$A$3:$D$698,4,0))),"",VLOOKUP(B49,'EUROSTAT-Code'!$A$3:$D$698,4,0))</f>
        <v/>
      </c>
      <c r="B49" s="4" t="s">
        <v>75</v>
      </c>
      <c r="C49" s="4" t="s">
        <v>76</v>
      </c>
      <c r="D49" s="131">
        <v>6385</v>
      </c>
      <c r="E49" s="137">
        <v>0</v>
      </c>
      <c r="F49" s="137"/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/>
      <c r="P49" s="132"/>
      <c r="Q49" s="132">
        <v>6385</v>
      </c>
      <c r="R49" t="str">
        <f>VLOOKUP(C49,'EUROSTAT-Code'!$G$3:$H$532,2,0)</f>
        <v>F99_12_02</v>
      </c>
      <c r="S49" t="str">
        <f t="shared" si="2"/>
        <v>OK</v>
      </c>
    </row>
    <row r="50" spans="1:19" x14ac:dyDescent="0.35">
      <c r="A50" t="str">
        <f>IF(OR(ISBLANK(VLOOKUP(B50,'EUROSTAT-Code'!$A$3:$D$698,4,0)),ISNA(VLOOKUP(B50,'EUROSTAT-Code'!$A$3:$D$698,4,0))),"",VLOOKUP(B50,'EUROSTAT-Code'!$A$3:$D$698,4,0))</f>
        <v>x</v>
      </c>
      <c r="B50" s="6" t="s">
        <v>77</v>
      </c>
      <c r="C50" s="6" t="s">
        <v>78</v>
      </c>
      <c r="D50" s="133">
        <v>785</v>
      </c>
      <c r="E50" s="138">
        <v>40</v>
      </c>
      <c r="F50" s="138"/>
      <c r="G50" s="134">
        <v>0</v>
      </c>
      <c r="H50" s="134">
        <v>255</v>
      </c>
      <c r="I50" s="134">
        <v>175</v>
      </c>
      <c r="J50" s="134" t="s">
        <v>1967</v>
      </c>
      <c r="K50" s="134" t="s">
        <v>1967</v>
      </c>
      <c r="L50" s="134">
        <v>65</v>
      </c>
      <c r="M50" s="134">
        <v>0</v>
      </c>
      <c r="N50" s="134">
        <v>0</v>
      </c>
      <c r="O50" s="134"/>
      <c r="P50" s="134"/>
      <c r="Q50" s="134">
        <v>220</v>
      </c>
      <c r="R50" t="str">
        <f>VLOOKUP(C50,'EUROSTAT-Code'!$G$3:$H$532,2,0)</f>
        <v>F99_13_02</v>
      </c>
      <c r="S50" t="str">
        <f t="shared" si="2"/>
        <v>OK</v>
      </c>
    </row>
    <row r="51" spans="1:19" x14ac:dyDescent="0.35">
      <c r="A51" t="str">
        <f>IF(OR(ISBLANK(VLOOKUP(B51,'EUROSTAT-Code'!$A$3:$D$698,4,0)),ISNA(VLOOKUP(B51,'EUROSTAT-Code'!$A$3:$D$698,4,0))),"",VLOOKUP(B51,'EUROSTAT-Code'!$A$3:$D$698,4,0))</f>
        <v/>
      </c>
      <c r="B51" s="4" t="s">
        <v>79</v>
      </c>
      <c r="C51" s="4" t="s">
        <v>80</v>
      </c>
      <c r="D51" s="131">
        <v>355</v>
      </c>
      <c r="E51" s="137" t="s">
        <v>1967</v>
      </c>
      <c r="F51" s="137"/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/>
      <c r="P51" s="132"/>
      <c r="Q51" s="132">
        <v>355</v>
      </c>
      <c r="R51" t="str">
        <f>VLOOKUP(C51,'EUROSTAT-Code'!$G$3:$H$532,2,0)</f>
        <v>F99_13_04</v>
      </c>
      <c r="S51" t="str">
        <f t="shared" si="2"/>
        <v>OK</v>
      </c>
    </row>
    <row r="52" spans="1:19" x14ac:dyDescent="0.35">
      <c r="A52" t="str">
        <f>IF(OR(ISBLANK(VLOOKUP(B52,'EUROSTAT-Code'!$A$3:$D$698,4,0)),ISNA(VLOOKUP(B52,'EUROSTAT-Code'!$A$3:$D$698,4,0))),"",VLOOKUP(B52,'EUROSTAT-Code'!$A$3:$D$698,4,0))</f>
        <v>x</v>
      </c>
      <c r="B52" s="6" t="s">
        <v>81</v>
      </c>
      <c r="C52" s="6" t="s">
        <v>2038</v>
      </c>
      <c r="D52" s="133">
        <v>30</v>
      </c>
      <c r="E52" s="138">
        <v>0</v>
      </c>
      <c r="F52" s="138"/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/>
      <c r="P52" s="134"/>
      <c r="Q52" s="134">
        <v>25</v>
      </c>
      <c r="R52" t="e">
        <f>VLOOKUP(C52,'EUROSTAT-Code'!$G$3:$H$532,2,0)</f>
        <v>#N/A</v>
      </c>
      <c r="S52" t="e">
        <f t="shared" si="2"/>
        <v>#N/A</v>
      </c>
    </row>
    <row r="53" spans="1:19" x14ac:dyDescent="0.35">
      <c r="A53" t="str">
        <f>IF(OR(ISBLANK(VLOOKUP(B53,'EUROSTAT-Code'!$A$3:$D$698,4,0)),ISNA(VLOOKUP(B53,'EUROSTAT-Code'!$A$3:$D$698,4,0))),"",VLOOKUP(B53,'EUROSTAT-Code'!$A$3:$D$698,4,0))</f>
        <v/>
      </c>
      <c r="B53" s="4" t="s">
        <v>82</v>
      </c>
      <c r="C53" s="4" t="s">
        <v>2039</v>
      </c>
      <c r="D53" s="131">
        <v>195</v>
      </c>
      <c r="E53" s="137">
        <v>0</v>
      </c>
      <c r="F53" s="137"/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/>
      <c r="P53" s="132"/>
      <c r="Q53" s="132">
        <v>195</v>
      </c>
      <c r="R53" t="e">
        <f>VLOOKUP(C53,'EUROSTAT-Code'!$G$3:$H$532,2,0)</f>
        <v>#N/A</v>
      </c>
      <c r="S53" t="e">
        <f t="shared" si="2"/>
        <v>#N/A</v>
      </c>
    </row>
    <row r="54" spans="1:19" x14ac:dyDescent="0.35">
      <c r="A54" t="str">
        <f>IF(OR(ISBLANK(VLOOKUP(B54,'EUROSTAT-Code'!$A$3:$D$698,4,0)),ISNA(VLOOKUP(B54,'EUROSTAT-Code'!$A$3:$D$698,4,0))),"",VLOOKUP(B54,'EUROSTAT-Code'!$A$3:$D$698,4,0))</f>
        <v/>
      </c>
      <c r="B54" s="6" t="s">
        <v>83</v>
      </c>
      <c r="C54" s="6" t="s">
        <v>84</v>
      </c>
      <c r="D54" s="133">
        <v>75</v>
      </c>
      <c r="E54" s="138">
        <v>20</v>
      </c>
      <c r="F54" s="138"/>
      <c r="G54" s="134">
        <v>0</v>
      </c>
      <c r="H54" s="134">
        <v>10</v>
      </c>
      <c r="I54" s="134">
        <v>0</v>
      </c>
      <c r="J54" s="134">
        <v>0</v>
      </c>
      <c r="K54" s="134">
        <v>15</v>
      </c>
      <c r="L54" s="134">
        <v>0</v>
      </c>
      <c r="M54" s="134">
        <v>10</v>
      </c>
      <c r="N54" s="134">
        <v>0</v>
      </c>
      <c r="O54" s="134"/>
      <c r="P54" s="134"/>
      <c r="Q54" s="134">
        <v>5</v>
      </c>
      <c r="R54" t="str">
        <f>VLOOKUP(C54,'EUROSTAT-Code'!$G$3:$H$532,2,0)</f>
        <v>F99_16_01</v>
      </c>
      <c r="S54" t="str">
        <f t="shared" si="2"/>
        <v>OK</v>
      </c>
    </row>
    <row r="55" spans="1:19" x14ac:dyDescent="0.35">
      <c r="A55" t="str">
        <f>IF(OR(ISBLANK(VLOOKUP(B55,'EUROSTAT-Code'!$A$3:$D$698,4,0)),ISNA(VLOOKUP(B55,'EUROSTAT-Code'!$A$3:$D$698,4,0))),"",VLOOKUP(B55,'EUROSTAT-Code'!$A$3:$D$698,4,0))</f>
        <v/>
      </c>
      <c r="B55" s="4" t="s">
        <v>85</v>
      </c>
      <c r="C55" s="4" t="s">
        <v>86</v>
      </c>
      <c r="D55" s="131">
        <v>355</v>
      </c>
      <c r="E55" s="137">
        <v>195</v>
      </c>
      <c r="F55" s="137"/>
      <c r="G55" s="132" t="s">
        <v>1967</v>
      </c>
      <c r="H55" s="132">
        <v>90</v>
      </c>
      <c r="I55" s="132" t="s">
        <v>1967</v>
      </c>
      <c r="J55" s="132" t="s">
        <v>1967</v>
      </c>
      <c r="K55" s="132">
        <v>50</v>
      </c>
      <c r="L55" s="132">
        <v>0</v>
      </c>
      <c r="M55" s="132">
        <v>0</v>
      </c>
      <c r="N55" s="132">
        <v>0</v>
      </c>
      <c r="O55" s="132"/>
      <c r="P55" s="132"/>
      <c r="Q55" s="132">
        <v>0</v>
      </c>
      <c r="R55" t="str">
        <f>VLOOKUP(C55,'EUROSTAT-Code'!$G$3:$H$532,2,0)</f>
        <v>F99_16_03</v>
      </c>
      <c r="S55" t="str">
        <f t="shared" si="2"/>
        <v>OK</v>
      </c>
    </row>
    <row r="56" spans="1:19" x14ac:dyDescent="0.35">
      <c r="A56" t="str">
        <f>IF(OR(ISBLANK(VLOOKUP(B56,'EUROSTAT-Code'!$A$3:$D$698,4,0)),ISNA(VLOOKUP(B56,'EUROSTAT-Code'!$A$3:$D$698,4,0))),"",VLOOKUP(B56,'EUROSTAT-Code'!$A$3:$D$698,4,0))</f>
        <v/>
      </c>
      <c r="B56" s="6" t="s">
        <v>87</v>
      </c>
      <c r="C56" s="6" t="s">
        <v>2040</v>
      </c>
      <c r="D56" s="133">
        <v>5</v>
      </c>
      <c r="E56" s="138">
        <v>0</v>
      </c>
      <c r="F56" s="138"/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/>
      <c r="P56" s="134"/>
      <c r="Q56" s="134">
        <v>0</v>
      </c>
      <c r="R56" t="e">
        <f>VLOOKUP(C56,'EUROSTAT-Code'!$G$3:$H$532,2,0)</f>
        <v>#N/A</v>
      </c>
      <c r="S56" t="e">
        <f t="shared" si="2"/>
        <v>#N/A</v>
      </c>
    </row>
    <row r="57" spans="1:19" x14ac:dyDescent="0.35">
      <c r="A57" t="str">
        <f>IF(OR(ISBLANK(VLOOKUP(B57,'EUROSTAT-Code'!$A$3:$D$698,4,0)),ISNA(VLOOKUP(B57,'EUROSTAT-Code'!$A$3:$D$698,4,0))),"",VLOOKUP(B57,'EUROSTAT-Code'!$A$3:$D$698,4,0))</f>
        <v/>
      </c>
      <c r="B57" s="4" t="s">
        <v>88</v>
      </c>
      <c r="C57" s="4" t="s">
        <v>89</v>
      </c>
      <c r="D57" s="131">
        <v>95</v>
      </c>
      <c r="E57" s="137">
        <v>80</v>
      </c>
      <c r="F57" s="137"/>
      <c r="G57" s="132" t="s">
        <v>1967</v>
      </c>
      <c r="H57" s="132">
        <v>15</v>
      </c>
      <c r="I57" s="132">
        <v>0</v>
      </c>
      <c r="J57" s="132">
        <v>0</v>
      </c>
      <c r="K57" s="132" t="s">
        <v>1967</v>
      </c>
      <c r="L57" s="132">
        <v>0</v>
      </c>
      <c r="M57" s="132">
        <v>0</v>
      </c>
      <c r="N57" s="132">
        <v>0</v>
      </c>
      <c r="O57" s="132"/>
      <c r="P57" s="132"/>
      <c r="Q57" s="132">
        <v>0</v>
      </c>
      <c r="R57" t="str">
        <f>VLOOKUP(C57,'EUROSTAT-Code'!$G$3:$H$532,2,0)</f>
        <v>F99_16_05</v>
      </c>
      <c r="S57" t="str">
        <f t="shared" si="2"/>
        <v>OK</v>
      </c>
    </row>
    <row r="58" spans="1:19" x14ac:dyDescent="0.35">
      <c r="A58" t="str">
        <f>IF(OR(ISBLANK(VLOOKUP(B58,'EUROSTAT-Code'!$A$3:$D$698,4,0)),ISNA(VLOOKUP(B58,'EUROSTAT-Code'!$A$3:$D$698,4,0))),"",VLOOKUP(B58,'EUROSTAT-Code'!$A$3:$D$698,4,0))</f>
        <v/>
      </c>
      <c r="B58" s="6" t="s">
        <v>90</v>
      </c>
      <c r="C58" s="6" t="s">
        <v>91</v>
      </c>
      <c r="D58" s="133">
        <v>20</v>
      </c>
      <c r="E58" s="138">
        <v>0</v>
      </c>
      <c r="F58" s="138"/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/>
      <c r="P58" s="134"/>
      <c r="Q58" s="134">
        <v>20</v>
      </c>
      <c r="R58" t="str">
        <f>VLOOKUP(C58,'EUROSTAT-Code'!$G$3:$H$532,2,0)</f>
        <v>F99_16_07</v>
      </c>
      <c r="S58" t="str">
        <f t="shared" si="2"/>
        <v>OK</v>
      </c>
    </row>
    <row r="59" spans="1:19" x14ac:dyDescent="0.35">
      <c r="A59" t="str">
        <f>IF(OR(ISBLANK(VLOOKUP(B59,'EUROSTAT-Code'!$A$3:$D$698,4,0)),ISNA(VLOOKUP(B59,'EUROSTAT-Code'!$A$3:$D$698,4,0))),"",VLOOKUP(B59,'EUROSTAT-Code'!$A$3:$D$698,4,0))</f>
        <v/>
      </c>
      <c r="B59" s="4" t="s">
        <v>92</v>
      </c>
      <c r="C59" s="4" t="s">
        <v>93</v>
      </c>
      <c r="D59" s="131">
        <v>515</v>
      </c>
      <c r="E59" s="137">
        <v>0</v>
      </c>
      <c r="F59" s="137"/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510</v>
      </c>
      <c r="N59" s="132" t="s">
        <v>1967</v>
      </c>
      <c r="O59" s="132"/>
      <c r="P59" s="132"/>
      <c r="Q59" s="132">
        <v>0</v>
      </c>
      <c r="R59" t="str">
        <f>VLOOKUP(C59,'EUROSTAT-Code'!$G$3:$H$532,2,0)</f>
        <v>F99_17_01</v>
      </c>
      <c r="S59" t="str">
        <f t="shared" si="2"/>
        <v>OK</v>
      </c>
    </row>
    <row r="60" spans="1:19" x14ac:dyDescent="0.35">
      <c r="A60" t="str">
        <f>IF(OR(ISBLANK(VLOOKUP(B60,'EUROSTAT-Code'!$A$3:$D$698,4,0)),ISNA(VLOOKUP(B60,'EUROSTAT-Code'!$A$3:$D$698,4,0))),"",VLOOKUP(B60,'EUROSTAT-Code'!$A$3:$D$698,4,0))</f>
        <v/>
      </c>
      <c r="B60" s="6" t="s">
        <v>94</v>
      </c>
      <c r="C60" s="6" t="s">
        <v>95</v>
      </c>
      <c r="D60" s="133">
        <v>20</v>
      </c>
      <c r="E60" s="138">
        <v>5</v>
      </c>
      <c r="F60" s="138"/>
      <c r="G60" s="134">
        <v>0</v>
      </c>
      <c r="H60" s="134">
        <v>0</v>
      </c>
      <c r="I60" s="134">
        <v>5</v>
      </c>
      <c r="J60" s="134">
        <v>0</v>
      </c>
      <c r="K60" s="134">
        <v>10</v>
      </c>
      <c r="L60" s="134">
        <v>0</v>
      </c>
      <c r="M60" s="134">
        <v>0</v>
      </c>
      <c r="N60" s="134">
        <v>0</v>
      </c>
      <c r="O60" s="134"/>
      <c r="P60" s="134"/>
      <c r="Q60" s="134">
        <v>0</v>
      </c>
      <c r="R60" t="str">
        <f>VLOOKUP(C60,'EUROSTAT-Code'!$G$3:$H$532,2,0)</f>
        <v>F99_99_06</v>
      </c>
      <c r="S60" t="str">
        <f t="shared" si="2"/>
        <v>OK</v>
      </c>
    </row>
    <row r="61" spans="1:19" x14ac:dyDescent="0.35">
      <c r="A61" t="str">
        <f>IF(OR(ISBLANK(VLOOKUP(B61,'EUROSTAT-Code'!$A$3:$D$698,4,0)),ISNA(VLOOKUP(B61,'EUROSTAT-Code'!$A$3:$D$698,4,0))),"",VLOOKUP(B61,'EUROSTAT-Code'!$A$3:$D$698,4,0))</f>
        <v/>
      </c>
      <c r="B61" s="4" t="s">
        <v>288</v>
      </c>
      <c r="C61" s="4" t="s">
        <v>1527</v>
      </c>
      <c r="D61" s="131">
        <v>0</v>
      </c>
      <c r="E61" s="137">
        <v>0</v>
      </c>
      <c r="F61" s="137"/>
      <c r="G61" s="132" t="s">
        <v>1967</v>
      </c>
      <c r="H61" s="132">
        <v>0</v>
      </c>
      <c r="I61" s="132" t="s">
        <v>1967</v>
      </c>
      <c r="J61" s="132" t="s">
        <v>1967</v>
      </c>
      <c r="K61" s="132">
        <v>0</v>
      </c>
      <c r="L61" s="132">
        <v>0</v>
      </c>
      <c r="M61" s="132">
        <v>0</v>
      </c>
      <c r="N61" s="132">
        <v>0</v>
      </c>
      <c r="O61" s="132"/>
      <c r="P61" s="132"/>
      <c r="Q61" s="132">
        <v>0</v>
      </c>
      <c r="S61" t="str">
        <f t="shared" si="2"/>
        <v>FALSE</v>
      </c>
    </row>
    <row r="62" spans="1:19" x14ac:dyDescent="0.35">
      <c r="A62" t="str">
        <f>IF(OR(ISBLANK(VLOOKUP(B62,'EUROSTAT-Code'!$A$3:$D$698,4,0)),ISNA(VLOOKUP(B62,'EUROSTAT-Code'!$A$3:$D$698,4,0))),"",VLOOKUP(B62,'EUROSTAT-Code'!$A$3:$D$698,4,0))</f>
        <v/>
      </c>
      <c r="B62" s="6" t="s">
        <v>96</v>
      </c>
      <c r="C62" s="6" t="s">
        <v>97</v>
      </c>
      <c r="D62" s="133">
        <v>5</v>
      </c>
      <c r="E62" s="138">
        <v>5</v>
      </c>
      <c r="F62" s="138"/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/>
      <c r="P62" s="134"/>
      <c r="Q62" s="134">
        <v>0</v>
      </c>
      <c r="R62" t="str">
        <f>VLOOKUP(C62,'EUROSTAT-Code'!$G$3:$H$532,2,0)</f>
        <v>F99_99_09</v>
      </c>
      <c r="S62" t="str">
        <f t="shared" si="2"/>
        <v>OK</v>
      </c>
    </row>
    <row r="63" spans="1:19" x14ac:dyDescent="0.35">
      <c r="A63" t="str">
        <f>IF(OR(ISBLANK(VLOOKUP(B63,'EUROSTAT-Code'!$A$3:$D$698,4,0)),ISNA(VLOOKUP(B63,'EUROSTAT-Code'!$A$3:$D$698,4,0))),"",VLOOKUP(B63,'EUROSTAT-Code'!$A$3:$D$698,4,0))</f>
        <v/>
      </c>
      <c r="B63" s="4" t="s">
        <v>98</v>
      </c>
      <c r="C63" s="4" t="s">
        <v>99</v>
      </c>
      <c r="D63" s="131">
        <v>1815</v>
      </c>
      <c r="E63" s="137">
        <v>960</v>
      </c>
      <c r="F63" s="137"/>
      <c r="G63" s="132" t="s">
        <v>1967</v>
      </c>
      <c r="H63" s="132">
        <v>150</v>
      </c>
      <c r="I63" s="132" t="s">
        <v>1967</v>
      </c>
      <c r="J63" s="132" t="s">
        <v>1967</v>
      </c>
      <c r="K63" s="132">
        <v>240</v>
      </c>
      <c r="L63" s="132">
        <v>0</v>
      </c>
      <c r="M63" s="132">
        <v>0</v>
      </c>
      <c r="N63" s="132">
        <v>0</v>
      </c>
      <c r="O63" s="132"/>
      <c r="P63" s="132"/>
      <c r="Q63" s="132">
        <v>440</v>
      </c>
      <c r="R63" t="str">
        <f>VLOOKUP(C63,'EUROSTAT-Code'!$G$3:$H$532,2,0)</f>
        <v>F99_99_10</v>
      </c>
      <c r="S63" t="str">
        <f t="shared" si="2"/>
        <v>OK</v>
      </c>
    </row>
    <row r="64" spans="1:19" x14ac:dyDescent="0.35">
      <c r="A64" t="str">
        <f>IF(OR(ISBLANK(VLOOKUP(B64,'EUROSTAT-Code'!$A$3:$D$698,4,0)),ISNA(VLOOKUP(B64,'EUROSTAT-Code'!$A$3:$D$698,4,0))),"",VLOOKUP(B64,'EUROSTAT-Code'!$A$3:$D$698,4,0))</f>
        <v/>
      </c>
      <c r="B64" s="6" t="s">
        <v>100</v>
      </c>
      <c r="C64" s="6" t="s">
        <v>2041</v>
      </c>
      <c r="D64" s="133">
        <v>85</v>
      </c>
      <c r="E64" s="138">
        <v>0</v>
      </c>
      <c r="F64" s="138"/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34">
        <v>0</v>
      </c>
      <c r="O64" s="134"/>
      <c r="P64" s="134"/>
      <c r="Q64" s="134">
        <v>85</v>
      </c>
      <c r="R64" t="e">
        <f>VLOOKUP(C64,'EUROSTAT-Code'!$G$3:$H$532,2,0)</f>
        <v>#N/A</v>
      </c>
      <c r="S64" t="e">
        <f t="shared" si="2"/>
        <v>#N/A</v>
      </c>
    </row>
    <row r="65" spans="1:19" x14ac:dyDescent="0.35">
      <c r="A65" t="str">
        <f>IF(OR(ISBLANK(VLOOKUP(B65,'EUROSTAT-Code'!$A$3:$D$698,4,0)),ISNA(VLOOKUP(B65,'EUROSTAT-Code'!$A$3:$D$698,4,0))),"",VLOOKUP(B65,'EUROSTAT-Code'!$A$3:$D$698,4,0))</f>
        <v/>
      </c>
      <c r="B65" s="8" t="s">
        <v>101</v>
      </c>
      <c r="C65" s="8" t="s">
        <v>1528</v>
      </c>
      <c r="D65" s="135">
        <v>54930</v>
      </c>
      <c r="E65" s="139"/>
      <c r="F65" s="139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>
        <v>0</v>
      </c>
      <c r="R65" t="e">
        <f>VLOOKUP(C65,'EUROSTAT-Code'!$G$3:$H$532,2,0)</f>
        <v>#N/A</v>
      </c>
      <c r="S65" t="e">
        <f t="shared" si="2"/>
        <v>#N/A</v>
      </c>
    </row>
    <row r="66" spans="1:19" x14ac:dyDescent="0.35">
      <c r="A66" t="str">
        <f>IF(OR(ISBLANK(VLOOKUP(B66,'EUROSTAT-Code'!$A$3:$D$698,4,0)),ISNA(VLOOKUP(B66,'EUROSTAT-Code'!$A$3:$D$698,4,0))),"",VLOOKUP(B66,'EUROSTAT-Code'!$A$3:$D$698,4,0))</f>
        <v/>
      </c>
      <c r="B66" s="4" t="s">
        <v>102</v>
      </c>
      <c r="C66" s="4" t="s">
        <v>103</v>
      </c>
      <c r="D66" s="131">
        <v>70</v>
      </c>
      <c r="E66" s="137">
        <v>0</v>
      </c>
      <c r="F66" s="137"/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/>
      <c r="P66" s="132"/>
      <c r="Q66" s="132">
        <v>0</v>
      </c>
      <c r="R66" t="str">
        <f>VLOOKUP(C66,'EUROSTAT-Code'!$G$3:$H$532,2,0)</f>
        <v>H01_01_01</v>
      </c>
      <c r="S66" t="str">
        <f t="shared" si="2"/>
        <v>OK</v>
      </c>
    </row>
    <row r="67" spans="1:19" x14ac:dyDescent="0.35">
      <c r="A67" t="str">
        <f>IF(OR(ISBLANK(VLOOKUP(B67,'EUROSTAT-Code'!$A$3:$D$698,4,0)),ISNA(VLOOKUP(B67,'EUROSTAT-Code'!$A$3:$D$698,4,0))),"",VLOOKUP(B67,'EUROSTAT-Code'!$A$3:$D$698,4,0))</f>
        <v/>
      </c>
      <c r="B67" s="6" t="s">
        <v>104</v>
      </c>
      <c r="C67" s="6" t="s">
        <v>105</v>
      </c>
      <c r="D67" s="133">
        <v>95</v>
      </c>
      <c r="E67" s="138">
        <v>0</v>
      </c>
      <c r="F67" s="138"/>
      <c r="G67" s="134">
        <v>0</v>
      </c>
      <c r="H67" s="134">
        <v>0</v>
      </c>
      <c r="I67" s="134" t="s">
        <v>1967</v>
      </c>
      <c r="J67" s="134">
        <v>0</v>
      </c>
      <c r="K67" s="134">
        <v>0</v>
      </c>
      <c r="L67" s="134">
        <v>0</v>
      </c>
      <c r="M67" s="134">
        <v>0</v>
      </c>
      <c r="N67" s="134">
        <v>40</v>
      </c>
      <c r="O67" s="134"/>
      <c r="P67" s="134"/>
      <c r="Q67" s="134">
        <v>0</v>
      </c>
      <c r="R67" t="str">
        <f>VLOOKUP(C67,'EUROSTAT-Code'!$G$3:$H$532,2,0)</f>
        <v>H01_01_02</v>
      </c>
      <c r="S67" t="str">
        <f t="shared" si="2"/>
        <v>OK</v>
      </c>
    </row>
    <row r="68" spans="1:19" x14ac:dyDescent="0.35">
      <c r="A68" t="str">
        <f>IF(OR(ISBLANK(VLOOKUP(B68,'EUROSTAT-Code'!$A$3:$D$698,4,0)),ISNA(VLOOKUP(B68,'EUROSTAT-Code'!$A$3:$D$698,4,0))),"",VLOOKUP(B68,'EUROSTAT-Code'!$A$3:$D$698,4,0))</f>
        <v/>
      </c>
      <c r="B68" s="4" t="s">
        <v>106</v>
      </c>
      <c r="C68" s="4" t="s">
        <v>107</v>
      </c>
      <c r="D68" s="131">
        <v>190</v>
      </c>
      <c r="E68" s="137">
        <v>10</v>
      </c>
      <c r="F68" s="137"/>
      <c r="G68" s="132">
        <v>0</v>
      </c>
      <c r="H68" s="132">
        <v>25</v>
      </c>
      <c r="I68" s="132">
        <v>90</v>
      </c>
      <c r="J68" s="132" t="s">
        <v>1967</v>
      </c>
      <c r="K68" s="132">
        <v>10</v>
      </c>
      <c r="L68" s="132">
        <v>0</v>
      </c>
      <c r="M68" s="132">
        <v>0</v>
      </c>
      <c r="N68" s="132">
        <v>0</v>
      </c>
      <c r="O68" s="132"/>
      <c r="P68" s="132"/>
      <c r="Q68" s="132">
        <v>0</v>
      </c>
      <c r="R68" t="str">
        <f>VLOOKUP(C68,'EUROSTAT-Code'!$G$3:$H$532,2,0)</f>
        <v>H01_01_03</v>
      </c>
      <c r="S68" t="str">
        <f t="shared" si="2"/>
        <v>OK</v>
      </c>
    </row>
    <row r="69" spans="1:19" x14ac:dyDescent="0.35">
      <c r="A69" t="str">
        <f>IF(OR(ISBLANK(VLOOKUP(B69,'EUROSTAT-Code'!$A$3:$D$698,4,0)),ISNA(VLOOKUP(B69,'EUROSTAT-Code'!$A$3:$D$698,4,0))),"",VLOOKUP(B69,'EUROSTAT-Code'!$A$3:$D$698,4,0))</f>
        <v/>
      </c>
      <c r="B69" s="6" t="s">
        <v>108</v>
      </c>
      <c r="C69" s="6" t="s">
        <v>109</v>
      </c>
      <c r="D69" s="133">
        <v>2045</v>
      </c>
      <c r="E69" s="138">
        <v>55</v>
      </c>
      <c r="F69" s="138"/>
      <c r="G69" s="134">
        <v>0</v>
      </c>
      <c r="H69" s="134" t="s">
        <v>1967</v>
      </c>
      <c r="I69" s="134">
        <v>250</v>
      </c>
      <c r="J69" s="134">
        <v>85</v>
      </c>
      <c r="K69" s="134" t="s">
        <v>1967</v>
      </c>
      <c r="L69" s="134">
        <v>0</v>
      </c>
      <c r="M69" s="134">
        <v>0</v>
      </c>
      <c r="N69" s="134" t="s">
        <v>1967</v>
      </c>
      <c r="O69" s="134"/>
      <c r="P69" s="134"/>
      <c r="Q69" s="134" t="s">
        <v>1967</v>
      </c>
      <c r="R69" t="str">
        <f>VLOOKUP(C69,'EUROSTAT-Code'!$G$3:$H$532,2,0)</f>
        <v>H01_01_04</v>
      </c>
      <c r="S69" t="str">
        <f t="shared" si="2"/>
        <v>OK</v>
      </c>
    </row>
    <row r="70" spans="1:19" x14ac:dyDescent="0.35">
      <c r="A70" t="str">
        <f>IF(OR(ISBLANK(VLOOKUP(B70,'EUROSTAT-Code'!$A$3:$D$698,4,0)),ISNA(VLOOKUP(B70,'EUROSTAT-Code'!$A$3:$D$698,4,0))),"",VLOOKUP(B70,'EUROSTAT-Code'!$A$3:$D$698,4,0))</f>
        <v/>
      </c>
      <c r="B70" s="4" t="s">
        <v>110</v>
      </c>
      <c r="C70" s="4" t="s">
        <v>111</v>
      </c>
      <c r="D70" s="131">
        <v>175</v>
      </c>
      <c r="E70" s="137">
        <v>0</v>
      </c>
      <c r="F70" s="137"/>
      <c r="G70" s="132">
        <v>0</v>
      </c>
      <c r="H70" s="132">
        <v>0</v>
      </c>
      <c r="I70" s="132">
        <v>0</v>
      </c>
      <c r="J70" s="132">
        <v>15</v>
      </c>
      <c r="K70" s="132">
        <v>0</v>
      </c>
      <c r="L70" s="132">
        <v>0</v>
      </c>
      <c r="M70" s="132">
        <v>0</v>
      </c>
      <c r="N70" s="132">
        <v>0</v>
      </c>
      <c r="O70" s="132"/>
      <c r="P70" s="132"/>
      <c r="Q70" s="132">
        <v>0</v>
      </c>
      <c r="R70" t="str">
        <f>VLOOKUP(C70,'EUROSTAT-Code'!$G$3:$H$532,2,0)</f>
        <v>H01_01_05</v>
      </c>
      <c r="S70" t="str">
        <f t="shared" si="2"/>
        <v>OK</v>
      </c>
    </row>
    <row r="71" spans="1:19" x14ac:dyDescent="0.35">
      <c r="A71" t="str">
        <f>IF(OR(ISBLANK(VLOOKUP(B71,'EUROSTAT-Code'!$A$3:$D$698,4,0)),ISNA(VLOOKUP(B71,'EUROSTAT-Code'!$A$3:$D$698,4,0))),"",VLOOKUP(B71,'EUROSTAT-Code'!$A$3:$D$698,4,0))</f>
        <v/>
      </c>
      <c r="B71" s="6" t="s">
        <v>112</v>
      </c>
      <c r="C71" s="6" t="s">
        <v>113</v>
      </c>
      <c r="D71" s="133">
        <v>580</v>
      </c>
      <c r="E71" s="138">
        <v>125</v>
      </c>
      <c r="F71" s="138"/>
      <c r="G71" s="134" t="s">
        <v>1967</v>
      </c>
      <c r="H71" s="134">
        <v>0</v>
      </c>
      <c r="I71" s="134">
        <v>200</v>
      </c>
      <c r="J71" s="134">
        <v>150</v>
      </c>
      <c r="K71" s="134">
        <v>35</v>
      </c>
      <c r="L71" s="134">
        <v>0</v>
      </c>
      <c r="M71" s="134">
        <v>0</v>
      </c>
      <c r="N71" s="134">
        <v>0</v>
      </c>
      <c r="O71" s="134"/>
      <c r="P71" s="134"/>
      <c r="Q71" s="134">
        <v>0</v>
      </c>
      <c r="R71" t="str">
        <f>VLOOKUP(C71,'EUROSTAT-Code'!$G$3:$H$532,2,0)</f>
        <v>H01_01_07</v>
      </c>
      <c r="S71" t="str">
        <f t="shared" ref="S71:S102" si="3">IF(B71=R71,"OK","FALSE")</f>
        <v>OK</v>
      </c>
    </row>
    <row r="72" spans="1:19" x14ac:dyDescent="0.35">
      <c r="A72" t="str">
        <f>IF(OR(ISBLANK(VLOOKUP(B72,'EUROSTAT-Code'!$A$3:$D$698,4,0)),ISNA(VLOOKUP(B72,'EUROSTAT-Code'!$A$3:$D$698,4,0))),"",VLOOKUP(B72,'EUROSTAT-Code'!$A$3:$D$698,4,0))</f>
        <v/>
      </c>
      <c r="B72" s="4" t="s">
        <v>114</v>
      </c>
      <c r="C72" s="4" t="s">
        <v>115</v>
      </c>
      <c r="D72" s="131">
        <v>5265</v>
      </c>
      <c r="E72" s="137" t="s">
        <v>1967</v>
      </c>
      <c r="F72" s="137"/>
      <c r="G72" s="132">
        <v>0</v>
      </c>
      <c r="H72" s="132">
        <v>0</v>
      </c>
      <c r="I72" s="132">
        <v>0</v>
      </c>
      <c r="J72" s="132">
        <v>0</v>
      </c>
      <c r="K72" s="132" t="s">
        <v>1967</v>
      </c>
      <c r="L72" s="132" t="s">
        <v>1967</v>
      </c>
      <c r="M72" s="132">
        <v>0</v>
      </c>
      <c r="N72" s="132">
        <v>5030</v>
      </c>
      <c r="O72" s="132"/>
      <c r="P72" s="132"/>
      <c r="Q72" s="132">
        <v>0</v>
      </c>
      <c r="R72" t="str">
        <f>VLOOKUP(C72,'EUROSTAT-Code'!$G$3:$H$532,2,0)</f>
        <v>H02_02_01</v>
      </c>
      <c r="S72" t="str">
        <f t="shared" si="3"/>
        <v>OK</v>
      </c>
    </row>
    <row r="73" spans="1:19" x14ac:dyDescent="0.35">
      <c r="A73" t="str">
        <f>IF(OR(ISBLANK(VLOOKUP(B73,'EUROSTAT-Code'!$A$3:$D$698,4,0)),ISNA(VLOOKUP(B73,'EUROSTAT-Code'!$A$3:$D$698,4,0))),"",VLOOKUP(B73,'EUROSTAT-Code'!$A$3:$D$698,4,0))</f>
        <v/>
      </c>
      <c r="B73" s="6" t="s">
        <v>116</v>
      </c>
      <c r="C73" s="6" t="s">
        <v>117</v>
      </c>
      <c r="D73" s="133">
        <v>535</v>
      </c>
      <c r="E73" s="138">
        <v>0</v>
      </c>
      <c r="F73" s="138"/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34">
        <v>0</v>
      </c>
      <c r="O73" s="134"/>
      <c r="P73" s="134"/>
      <c r="Q73" s="134">
        <v>0</v>
      </c>
      <c r="R73" t="str">
        <f>VLOOKUP(C73,'EUROSTAT-Code'!$G$3:$H$532,2,0)</f>
        <v>H02_03_01</v>
      </c>
      <c r="S73" t="str">
        <f t="shared" si="3"/>
        <v>OK</v>
      </c>
    </row>
    <row r="74" spans="1:19" x14ac:dyDescent="0.35">
      <c r="A74" t="str">
        <f>IF(OR(ISBLANK(VLOOKUP(B74,'EUROSTAT-Code'!$A$3:$D$698,4,0)),ISNA(VLOOKUP(B74,'EUROSTAT-Code'!$A$3:$D$698,4,0))),"",VLOOKUP(B74,'EUROSTAT-Code'!$A$3:$D$698,4,0))</f>
        <v>x</v>
      </c>
      <c r="B74" s="4" t="s">
        <v>118</v>
      </c>
      <c r="C74" s="4" t="s">
        <v>119</v>
      </c>
      <c r="D74" s="131">
        <v>215</v>
      </c>
      <c r="E74" s="137">
        <v>0</v>
      </c>
      <c r="F74" s="137"/>
      <c r="G74" s="132">
        <v>0</v>
      </c>
      <c r="H74" s="132">
        <v>0</v>
      </c>
      <c r="I74" s="132">
        <v>0</v>
      </c>
      <c r="J74" s="132">
        <v>0</v>
      </c>
      <c r="K74" s="132">
        <v>0</v>
      </c>
      <c r="L74" s="132">
        <v>0</v>
      </c>
      <c r="M74" s="132">
        <v>215</v>
      </c>
      <c r="N74" s="132">
        <v>0</v>
      </c>
      <c r="O74" s="132"/>
      <c r="P74" s="132"/>
      <c r="Q74" s="132">
        <v>0</v>
      </c>
      <c r="R74" t="str">
        <f>VLOOKUP(C74,'EUROSTAT-Code'!$G$3:$H$532,2,0)</f>
        <v>H02_03_02</v>
      </c>
      <c r="S74" t="str">
        <f t="shared" si="3"/>
        <v>OK</v>
      </c>
    </row>
    <row r="75" spans="1:19" x14ac:dyDescent="0.35">
      <c r="A75" t="str">
        <f>IF(OR(ISBLANK(VLOOKUP(B75,'EUROSTAT-Code'!$A$3:$D$698,4,0)),ISNA(VLOOKUP(B75,'EUROSTAT-Code'!$A$3:$D$698,4,0))),"",VLOOKUP(B75,'EUROSTAT-Code'!$A$3:$D$698,4,0))</f>
        <v>x</v>
      </c>
      <c r="B75" s="6" t="s">
        <v>120</v>
      </c>
      <c r="C75" s="6" t="s">
        <v>121</v>
      </c>
      <c r="D75" s="133">
        <v>3205</v>
      </c>
      <c r="E75" s="138" t="s">
        <v>1967</v>
      </c>
      <c r="F75" s="138"/>
      <c r="G75" s="134">
        <v>0</v>
      </c>
      <c r="H75" s="134">
        <v>0</v>
      </c>
      <c r="I75" s="134">
        <v>0</v>
      </c>
      <c r="J75" s="134">
        <v>0</v>
      </c>
      <c r="K75" s="134" t="s">
        <v>1967</v>
      </c>
      <c r="L75" s="134">
        <v>765</v>
      </c>
      <c r="M75" s="134">
        <v>0</v>
      </c>
      <c r="N75" s="134">
        <v>2325</v>
      </c>
      <c r="O75" s="134"/>
      <c r="P75" s="134"/>
      <c r="Q75" s="134">
        <v>0</v>
      </c>
      <c r="R75" t="str">
        <f>VLOOKUP(C75,'EUROSTAT-Code'!$G$3:$H$532,2,0)</f>
        <v>H03_01_02</v>
      </c>
      <c r="S75" t="str">
        <f t="shared" si="3"/>
        <v>OK</v>
      </c>
    </row>
    <row r="76" spans="1:19" x14ac:dyDescent="0.35">
      <c r="A76" t="str">
        <f>IF(OR(ISBLANK(VLOOKUP(B76,'EUROSTAT-Code'!$A$3:$D$698,4,0)),ISNA(VLOOKUP(B76,'EUROSTAT-Code'!$A$3:$D$698,4,0))),"",VLOOKUP(B76,'EUROSTAT-Code'!$A$3:$D$698,4,0))</f>
        <v/>
      </c>
      <c r="B76" s="4" t="s">
        <v>122</v>
      </c>
      <c r="C76" s="4" t="s">
        <v>2042</v>
      </c>
      <c r="D76" s="131">
        <v>5</v>
      </c>
      <c r="E76" s="137">
        <v>0</v>
      </c>
      <c r="F76" s="137"/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0</v>
      </c>
      <c r="N76" s="132">
        <v>0</v>
      </c>
      <c r="O76" s="132"/>
      <c r="P76" s="132"/>
      <c r="Q76" s="132">
        <v>0</v>
      </c>
      <c r="R76" t="e">
        <f>VLOOKUP(C76,'EUROSTAT-Code'!$G$3:$H$532,2,0)</f>
        <v>#N/A</v>
      </c>
      <c r="S76" t="e">
        <f t="shared" si="3"/>
        <v>#N/A</v>
      </c>
    </row>
    <row r="77" spans="1:19" x14ac:dyDescent="0.35">
      <c r="A77" t="str">
        <f>IF(OR(ISBLANK(VLOOKUP(B77,'EUROSTAT-Code'!$A$3:$D$698,4,0)),ISNA(VLOOKUP(B77,'EUROSTAT-Code'!$A$3:$D$698,4,0))),"",VLOOKUP(B77,'EUROSTAT-Code'!$A$3:$D$698,4,0))</f>
        <v/>
      </c>
      <c r="B77" s="6" t="s">
        <v>123</v>
      </c>
      <c r="C77" s="6" t="s">
        <v>124</v>
      </c>
      <c r="D77" s="133">
        <v>490</v>
      </c>
      <c r="E77" s="138">
        <v>0</v>
      </c>
      <c r="F77" s="138"/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490</v>
      </c>
      <c r="M77" s="134">
        <v>0</v>
      </c>
      <c r="N77" s="134">
        <v>0</v>
      </c>
      <c r="O77" s="134"/>
      <c r="P77" s="134"/>
      <c r="Q77" s="134">
        <v>0</v>
      </c>
      <c r="R77" t="str">
        <f>VLOOKUP(C77,'EUROSTAT-Code'!$G$3:$H$532,2,0)</f>
        <v>H03_01_04</v>
      </c>
      <c r="S77" t="str">
        <f t="shared" si="3"/>
        <v>OK</v>
      </c>
    </row>
    <row r="78" spans="1:19" x14ac:dyDescent="0.35">
      <c r="A78" t="str">
        <f>IF(OR(ISBLANK(VLOOKUP(B78,'EUROSTAT-Code'!$A$3:$D$698,4,0)),ISNA(VLOOKUP(B78,'EUROSTAT-Code'!$A$3:$D$698,4,0))),"",VLOOKUP(B78,'EUROSTAT-Code'!$A$3:$D$698,4,0))</f>
        <v/>
      </c>
      <c r="B78" s="4" t="s">
        <v>125</v>
      </c>
      <c r="C78" s="4" t="s">
        <v>126</v>
      </c>
      <c r="D78" s="131">
        <v>2585</v>
      </c>
      <c r="E78" s="137">
        <v>0</v>
      </c>
      <c r="F78" s="137"/>
      <c r="G78" s="132" t="s">
        <v>1967</v>
      </c>
      <c r="H78" s="132" t="s">
        <v>1967</v>
      </c>
      <c r="I78" s="132">
        <v>0</v>
      </c>
      <c r="J78" s="132">
        <v>0</v>
      </c>
      <c r="K78" s="132" t="s">
        <v>1967</v>
      </c>
      <c r="L78" s="132">
        <v>1595</v>
      </c>
      <c r="M78" s="132">
        <v>0</v>
      </c>
      <c r="N78" s="132">
        <v>850</v>
      </c>
      <c r="O78" s="132"/>
      <c r="P78" s="132"/>
      <c r="Q78" s="132">
        <v>0</v>
      </c>
      <c r="R78" t="e">
        <f>VLOOKUP(C78,'EUROSTAT-Code'!$G$3:$H$532,2,0)</f>
        <v>#N/A</v>
      </c>
      <c r="S78" t="e">
        <f t="shared" si="3"/>
        <v>#N/A</v>
      </c>
    </row>
    <row r="79" spans="1:19" x14ac:dyDescent="0.35">
      <c r="A79" t="str">
        <f>IF(OR(ISBLANK(VLOOKUP(B79,'EUROSTAT-Code'!$A$3:$D$698,4,0)),ISNA(VLOOKUP(B79,'EUROSTAT-Code'!$A$3:$D$698,4,0))),"",VLOOKUP(B79,'EUROSTAT-Code'!$A$3:$D$698,4,0))</f>
        <v>x</v>
      </c>
      <c r="B79" s="6" t="s">
        <v>127</v>
      </c>
      <c r="C79" s="6" t="s">
        <v>128</v>
      </c>
      <c r="D79" s="133">
        <v>420</v>
      </c>
      <c r="E79" s="138">
        <v>0</v>
      </c>
      <c r="F79" s="138"/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420</v>
      </c>
      <c r="M79" s="134">
        <v>0</v>
      </c>
      <c r="N79" s="134">
        <v>0</v>
      </c>
      <c r="O79" s="134"/>
      <c r="P79" s="134"/>
      <c r="Q79" s="134">
        <v>0</v>
      </c>
      <c r="R79" t="str">
        <f>VLOOKUP(C79,'EUROSTAT-Code'!$G$3:$H$532,2,0)</f>
        <v>H03_01_07</v>
      </c>
      <c r="S79" t="str">
        <f t="shared" si="3"/>
        <v>OK</v>
      </c>
    </row>
    <row r="80" spans="1:19" x14ac:dyDescent="0.35">
      <c r="A80" t="str">
        <f>IF(OR(ISBLANK(VLOOKUP(B80,'EUROSTAT-Code'!$A$3:$D$698,4,0)),ISNA(VLOOKUP(B80,'EUROSTAT-Code'!$A$3:$D$698,4,0))),"",VLOOKUP(B80,'EUROSTAT-Code'!$A$3:$D$698,4,0))</f>
        <v/>
      </c>
      <c r="B80" s="4" t="s">
        <v>129</v>
      </c>
      <c r="C80" s="4" t="s">
        <v>130</v>
      </c>
      <c r="D80" s="131">
        <v>65</v>
      </c>
      <c r="E80" s="137">
        <v>40</v>
      </c>
      <c r="F80" s="137"/>
      <c r="G80" s="132" t="s">
        <v>1967</v>
      </c>
      <c r="H80" s="132" t="s">
        <v>1967</v>
      </c>
      <c r="I80" s="132" t="s">
        <v>1967</v>
      </c>
      <c r="J80" s="132" t="s">
        <v>1967</v>
      </c>
      <c r="K80" s="132">
        <v>15</v>
      </c>
      <c r="L80" s="132">
        <v>0</v>
      </c>
      <c r="M80" s="132">
        <v>0</v>
      </c>
      <c r="N80" s="132" t="s">
        <v>1967</v>
      </c>
      <c r="O80" s="132"/>
      <c r="P80" s="132"/>
      <c r="Q80" s="132">
        <v>0</v>
      </c>
      <c r="R80" t="str">
        <f>VLOOKUP(C80,'EUROSTAT-Code'!$G$3:$H$532,2,0)</f>
        <v>H03_01_08</v>
      </c>
      <c r="S80" t="str">
        <f t="shared" si="3"/>
        <v>OK</v>
      </c>
    </row>
    <row r="81" spans="1:19" x14ac:dyDescent="0.35">
      <c r="A81" t="str">
        <f>IF(OR(ISBLANK(VLOOKUP(B81,'EUROSTAT-Code'!$A$3:$D$698,4,0)),ISNA(VLOOKUP(B81,'EUROSTAT-Code'!$A$3:$D$698,4,0))),"",VLOOKUP(B81,'EUROSTAT-Code'!$A$3:$D$698,4,0))</f>
        <v>x</v>
      </c>
      <c r="B81" s="6" t="s">
        <v>131</v>
      </c>
      <c r="C81" s="6" t="s">
        <v>132</v>
      </c>
      <c r="D81" s="133">
        <v>910</v>
      </c>
      <c r="E81" s="138">
        <v>490</v>
      </c>
      <c r="F81" s="138"/>
      <c r="G81" s="134" t="s">
        <v>1967</v>
      </c>
      <c r="H81" s="134">
        <v>260</v>
      </c>
      <c r="I81" s="134">
        <v>0</v>
      </c>
      <c r="J81" s="134" t="s">
        <v>1967</v>
      </c>
      <c r="K81" s="134">
        <v>115</v>
      </c>
      <c r="L81" s="134">
        <v>0</v>
      </c>
      <c r="M81" s="134">
        <v>0</v>
      </c>
      <c r="N81" s="134" t="s">
        <v>1967</v>
      </c>
      <c r="O81" s="134"/>
      <c r="P81" s="134"/>
      <c r="Q81" s="134">
        <v>0</v>
      </c>
      <c r="R81" t="str">
        <f>VLOOKUP(C81,'EUROSTAT-Code'!$G$3:$H$532,2,0)</f>
        <v>H03_02_01</v>
      </c>
      <c r="S81" t="str">
        <f t="shared" si="3"/>
        <v>OK</v>
      </c>
    </row>
    <row r="82" spans="1:19" x14ac:dyDescent="0.35">
      <c r="A82" t="str">
        <f>IF(OR(ISBLANK(VLOOKUP(B82,'EUROSTAT-Code'!$A$3:$D$698,4,0)),ISNA(VLOOKUP(B82,'EUROSTAT-Code'!$A$3:$D$698,4,0))),"",VLOOKUP(B82,'EUROSTAT-Code'!$A$3:$D$698,4,0))</f>
        <v/>
      </c>
      <c r="B82" s="4" t="s">
        <v>133</v>
      </c>
      <c r="C82" s="4" t="s">
        <v>134</v>
      </c>
      <c r="D82" s="131">
        <v>55</v>
      </c>
      <c r="E82" s="137">
        <v>30</v>
      </c>
      <c r="F82" s="137"/>
      <c r="G82" s="132" t="s">
        <v>1967</v>
      </c>
      <c r="H82" s="132" t="s">
        <v>1967</v>
      </c>
      <c r="I82" s="132" t="s">
        <v>1967</v>
      </c>
      <c r="J82" s="132" t="s">
        <v>1967</v>
      </c>
      <c r="K82" s="132">
        <v>10</v>
      </c>
      <c r="L82" s="132">
        <v>0</v>
      </c>
      <c r="M82" s="132">
        <v>0</v>
      </c>
      <c r="N82" s="132" t="s">
        <v>1967</v>
      </c>
      <c r="O82" s="132"/>
      <c r="P82" s="132"/>
      <c r="Q82" s="132">
        <v>0</v>
      </c>
      <c r="R82" t="str">
        <f>VLOOKUP(C82,'EUROSTAT-Code'!$G$3:$H$532,2,0)</f>
        <v>H03_02_02</v>
      </c>
      <c r="S82" t="str">
        <f t="shared" si="3"/>
        <v>OK</v>
      </c>
    </row>
    <row r="83" spans="1:19" x14ac:dyDescent="0.35">
      <c r="A83" t="str">
        <f>IF(OR(ISBLANK(VLOOKUP(B83,'EUROSTAT-Code'!$A$3:$D$698,4,0)),ISNA(VLOOKUP(B83,'EUROSTAT-Code'!$A$3:$D$698,4,0))),"",VLOOKUP(B83,'EUROSTAT-Code'!$A$3:$D$698,4,0))</f>
        <v>x</v>
      </c>
      <c r="B83" s="6" t="s">
        <v>135</v>
      </c>
      <c r="C83" s="6" t="s">
        <v>136</v>
      </c>
      <c r="D83" s="133">
        <v>2305</v>
      </c>
      <c r="E83" s="138">
        <v>320</v>
      </c>
      <c r="F83" s="138"/>
      <c r="G83" s="134" t="s">
        <v>1967</v>
      </c>
      <c r="H83" s="134">
        <v>200</v>
      </c>
      <c r="I83" s="134">
        <v>0</v>
      </c>
      <c r="J83" s="134">
        <v>0</v>
      </c>
      <c r="K83" s="134" t="s">
        <v>1967</v>
      </c>
      <c r="L83" s="134">
        <v>0</v>
      </c>
      <c r="M83" s="134">
        <v>160</v>
      </c>
      <c r="N83" s="134">
        <v>1470</v>
      </c>
      <c r="O83" s="134"/>
      <c r="P83" s="134"/>
      <c r="Q83" s="134">
        <v>0</v>
      </c>
      <c r="R83" t="str">
        <f>VLOOKUP(C83,'EUROSTAT-Code'!$G$3:$H$532,2,0)</f>
        <v>H03_02_03</v>
      </c>
      <c r="S83" t="str">
        <f t="shared" si="3"/>
        <v>OK</v>
      </c>
    </row>
    <row r="84" spans="1:19" x14ac:dyDescent="0.35">
      <c r="A84" t="str">
        <f>IF(OR(ISBLANK(VLOOKUP(B84,'EUROSTAT-Code'!$A$3:$D$698,4,0)),ISNA(VLOOKUP(B84,'EUROSTAT-Code'!$A$3:$D$698,4,0))),"",VLOOKUP(B84,'EUROSTAT-Code'!$A$3:$D$698,4,0))</f>
        <v>x</v>
      </c>
      <c r="B84" s="4" t="s">
        <v>137</v>
      </c>
      <c r="C84" s="4" t="s">
        <v>2043</v>
      </c>
      <c r="D84" s="131">
        <v>1085</v>
      </c>
      <c r="E84" s="137">
        <v>0</v>
      </c>
      <c r="F84" s="137"/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1065</v>
      </c>
      <c r="M84" s="132">
        <v>0</v>
      </c>
      <c r="N84" s="132" t="s">
        <v>1967</v>
      </c>
      <c r="O84" s="132"/>
      <c r="P84" s="132"/>
      <c r="Q84" s="132">
        <v>0</v>
      </c>
      <c r="R84" t="e">
        <f>VLOOKUP(C84,'EUROSTAT-Code'!$G$3:$H$532,2,0)</f>
        <v>#N/A</v>
      </c>
      <c r="S84" t="e">
        <f t="shared" si="3"/>
        <v>#N/A</v>
      </c>
    </row>
    <row r="85" spans="1:19" x14ac:dyDescent="0.35">
      <c r="A85" t="str">
        <f>IF(OR(ISBLANK(VLOOKUP(B85,'EUROSTAT-Code'!$A$3:$D$698,4,0)),ISNA(VLOOKUP(B85,'EUROSTAT-Code'!$A$3:$D$698,4,0))),"",VLOOKUP(B85,'EUROSTAT-Code'!$A$3:$D$698,4,0))</f>
        <v>x</v>
      </c>
      <c r="B85" s="6" t="s">
        <v>138</v>
      </c>
      <c r="C85" s="6" t="s">
        <v>139</v>
      </c>
      <c r="D85" s="133">
        <v>65</v>
      </c>
      <c r="E85" s="138">
        <v>0</v>
      </c>
      <c r="F85" s="138"/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34">
        <v>65</v>
      </c>
      <c r="O85" s="134"/>
      <c r="P85" s="134"/>
      <c r="Q85" s="134">
        <v>0</v>
      </c>
      <c r="R85" t="str">
        <f>VLOOKUP(C85,'EUROSTAT-Code'!$G$3:$H$532,2,0)</f>
        <v>H03_03_04</v>
      </c>
      <c r="S85" t="str">
        <f t="shared" si="3"/>
        <v>OK</v>
      </c>
    </row>
    <row r="86" spans="1:19" x14ac:dyDescent="0.35">
      <c r="A86" t="str">
        <f>IF(OR(ISBLANK(VLOOKUP(B86,'EUROSTAT-Code'!$A$3:$D$698,4,0)),ISNA(VLOOKUP(B86,'EUROSTAT-Code'!$A$3:$D$698,4,0))),"",VLOOKUP(B86,'EUROSTAT-Code'!$A$3:$D$698,4,0))</f>
        <v/>
      </c>
      <c r="B86" s="4" t="s">
        <v>140</v>
      </c>
      <c r="C86" s="4" t="s">
        <v>141</v>
      </c>
      <c r="D86" s="131">
        <v>5</v>
      </c>
      <c r="E86" s="137">
        <v>0</v>
      </c>
      <c r="F86" s="137"/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5</v>
      </c>
      <c r="N86" s="132">
        <v>0</v>
      </c>
      <c r="O86" s="132"/>
      <c r="P86" s="132"/>
      <c r="Q86" s="132">
        <v>0</v>
      </c>
      <c r="R86" t="str">
        <f>VLOOKUP(C86,'EUROSTAT-Code'!$G$3:$H$532,2,0)</f>
        <v>H04_01_01</v>
      </c>
      <c r="S86" t="str">
        <f t="shared" si="3"/>
        <v>OK</v>
      </c>
    </row>
    <row r="87" spans="1:19" x14ac:dyDescent="0.35">
      <c r="A87" t="str">
        <f>IF(OR(ISBLANK(VLOOKUP(B87,'EUROSTAT-Code'!$A$3:$D$698,4,0)),ISNA(VLOOKUP(B87,'EUROSTAT-Code'!$A$3:$D$698,4,0))),"",VLOOKUP(B87,'EUROSTAT-Code'!$A$3:$D$698,4,0))</f>
        <v/>
      </c>
      <c r="B87" s="6" t="s">
        <v>142</v>
      </c>
      <c r="C87" s="6" t="s">
        <v>143</v>
      </c>
      <c r="D87" s="133">
        <v>30</v>
      </c>
      <c r="E87" s="138">
        <v>0</v>
      </c>
      <c r="F87" s="138"/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34">
        <v>0</v>
      </c>
      <c r="O87" s="134"/>
      <c r="P87" s="134"/>
      <c r="Q87" s="134">
        <v>0</v>
      </c>
      <c r="R87" t="str">
        <f>VLOOKUP(C87,'EUROSTAT-Code'!$G$3:$H$532,2,0)</f>
        <v>H04_01_02</v>
      </c>
      <c r="S87" t="str">
        <f t="shared" si="3"/>
        <v>OK</v>
      </c>
    </row>
    <row r="88" spans="1:19" x14ac:dyDescent="0.35">
      <c r="A88" t="str">
        <f>IF(OR(ISBLANK(VLOOKUP(B88,'EUROSTAT-Code'!$A$3:$D$698,4,0)),ISNA(VLOOKUP(B88,'EUROSTAT-Code'!$A$3:$D$698,4,0))),"",VLOOKUP(B88,'EUROSTAT-Code'!$A$3:$D$698,4,0))</f>
        <v/>
      </c>
      <c r="B88" s="4" t="s">
        <v>144</v>
      </c>
      <c r="C88" s="4" t="s">
        <v>145</v>
      </c>
      <c r="D88" s="131">
        <v>70</v>
      </c>
      <c r="E88" s="137">
        <v>0</v>
      </c>
      <c r="F88" s="137"/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/>
      <c r="P88" s="132"/>
      <c r="Q88" s="132">
        <v>0</v>
      </c>
      <c r="R88" t="str">
        <f>VLOOKUP(C88,'EUROSTAT-Code'!$G$3:$H$532,2,0)</f>
        <v>H04_01_03</v>
      </c>
      <c r="S88" t="str">
        <f t="shared" si="3"/>
        <v>OK</v>
      </c>
    </row>
    <row r="89" spans="1:19" x14ac:dyDescent="0.35">
      <c r="A89" t="str">
        <f>IF(OR(ISBLANK(VLOOKUP(B89,'EUROSTAT-Code'!$A$3:$D$698,4,0)),ISNA(VLOOKUP(B89,'EUROSTAT-Code'!$A$3:$D$698,4,0))),"",VLOOKUP(B89,'EUROSTAT-Code'!$A$3:$D$698,4,0))</f>
        <v>x</v>
      </c>
      <c r="B89" s="6" t="s">
        <v>146</v>
      </c>
      <c r="C89" s="6" t="s">
        <v>147</v>
      </c>
      <c r="D89" s="133">
        <v>4345</v>
      </c>
      <c r="E89" s="138">
        <v>1390</v>
      </c>
      <c r="F89" s="138"/>
      <c r="G89" s="134">
        <v>360</v>
      </c>
      <c r="H89" s="134">
        <v>960</v>
      </c>
      <c r="I89" s="134">
        <v>0</v>
      </c>
      <c r="J89" s="134" t="s">
        <v>1967</v>
      </c>
      <c r="K89" s="134">
        <v>315</v>
      </c>
      <c r="L89" s="134" t="s">
        <v>1967</v>
      </c>
      <c r="M89" s="134">
        <v>0</v>
      </c>
      <c r="N89" s="134">
        <v>770</v>
      </c>
      <c r="O89" s="134"/>
      <c r="P89" s="134"/>
      <c r="Q89" s="134">
        <v>0</v>
      </c>
      <c r="R89" t="str">
        <f>VLOOKUP(C89,'EUROSTAT-Code'!$G$3:$H$532,2,0)</f>
        <v>H05_01_02</v>
      </c>
      <c r="S89" t="str">
        <f t="shared" si="3"/>
        <v>OK</v>
      </c>
    </row>
    <row r="90" spans="1:19" x14ac:dyDescent="0.35">
      <c r="A90" t="str">
        <f>IF(OR(ISBLANK(VLOOKUP(B90,'EUROSTAT-Code'!$A$3:$D$698,4,0)),ISNA(VLOOKUP(B90,'EUROSTAT-Code'!$A$3:$D$698,4,0))),"",VLOOKUP(B90,'EUROSTAT-Code'!$A$3:$D$698,4,0))</f>
        <v/>
      </c>
      <c r="B90" s="4" t="s">
        <v>335</v>
      </c>
      <c r="C90" s="4" t="s">
        <v>336</v>
      </c>
      <c r="D90" s="131">
        <v>0</v>
      </c>
      <c r="E90" s="137">
        <v>0</v>
      </c>
      <c r="F90" s="137"/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/>
      <c r="P90" s="132"/>
      <c r="Q90" s="132">
        <v>0</v>
      </c>
      <c r="R90" t="str">
        <f>VLOOKUP(C90,'EUROSTAT-Code'!$G$3:$H$532,2,0)</f>
        <v>H06_01_01</v>
      </c>
      <c r="S90" t="str">
        <f t="shared" si="3"/>
        <v>OK</v>
      </c>
    </row>
    <row r="91" spans="1:19" x14ac:dyDescent="0.35">
      <c r="A91" t="str">
        <f>IF(OR(ISBLANK(VLOOKUP(B91,'EUROSTAT-Code'!$A$3:$D$698,4,0)),ISNA(VLOOKUP(B91,'EUROSTAT-Code'!$A$3:$D$698,4,0))),"",VLOOKUP(B91,'EUROSTAT-Code'!$A$3:$D$698,4,0))</f>
        <v/>
      </c>
      <c r="B91" s="6" t="s">
        <v>352</v>
      </c>
      <c r="C91" s="6" t="s">
        <v>431</v>
      </c>
      <c r="D91" s="133">
        <v>0</v>
      </c>
      <c r="E91" s="138">
        <v>0</v>
      </c>
      <c r="F91" s="138"/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134"/>
      <c r="P91" s="134"/>
      <c r="Q91" s="134">
        <v>0</v>
      </c>
      <c r="R91" t="str">
        <f>VLOOKUP(C91,'EUROSTAT-Code'!$G$3:$H$532,2,0)</f>
        <v>H06_01_06</v>
      </c>
      <c r="S91" t="str">
        <f t="shared" si="3"/>
        <v>OK</v>
      </c>
    </row>
    <row r="92" spans="1:19" x14ac:dyDescent="0.35">
      <c r="A92" t="str">
        <f>IF(OR(ISBLANK(VLOOKUP(B92,'EUROSTAT-Code'!$A$3:$D$698,4,0)),ISNA(VLOOKUP(B92,'EUROSTAT-Code'!$A$3:$D$698,4,0))),"",VLOOKUP(B92,'EUROSTAT-Code'!$A$3:$D$698,4,0))</f>
        <v/>
      </c>
      <c r="B92" s="4" t="s">
        <v>148</v>
      </c>
      <c r="C92" s="4" t="s">
        <v>2044</v>
      </c>
      <c r="D92" s="131">
        <v>10</v>
      </c>
      <c r="E92" s="137">
        <v>5</v>
      </c>
      <c r="F92" s="137"/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 t="s">
        <v>1967</v>
      </c>
      <c r="O92" s="132"/>
      <c r="P92" s="132"/>
      <c r="Q92" s="132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IF(OR(ISBLANK(VLOOKUP(B93,'EUROSTAT-Code'!$A$3:$D$698,4,0)),ISNA(VLOOKUP(B93,'EUROSTAT-Code'!$A$3:$D$698,4,0))),"",VLOOKUP(B93,'EUROSTAT-Code'!$A$3:$D$698,4,0))</f>
        <v/>
      </c>
      <c r="B93" s="6" t="s">
        <v>149</v>
      </c>
      <c r="C93" s="6" t="s">
        <v>150</v>
      </c>
      <c r="D93" s="133">
        <v>160</v>
      </c>
      <c r="E93" s="138" t="s">
        <v>1967</v>
      </c>
      <c r="F93" s="138"/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155</v>
      </c>
      <c r="O93" s="134"/>
      <c r="P93" s="134"/>
      <c r="Q93" s="134">
        <v>0</v>
      </c>
      <c r="R93" t="str">
        <f>VLOOKUP(C93,'EUROSTAT-Code'!$G$3:$H$532,2,0)</f>
        <v>H06_01_08</v>
      </c>
      <c r="S93" t="str">
        <f t="shared" si="3"/>
        <v>OK</v>
      </c>
    </row>
    <row r="94" spans="1:19" x14ac:dyDescent="0.35">
      <c r="A94" t="str">
        <f>IF(OR(ISBLANK(VLOOKUP(B94,'EUROSTAT-Code'!$A$3:$D$698,4,0)),ISNA(VLOOKUP(B94,'EUROSTAT-Code'!$A$3:$D$698,4,0))),"",VLOOKUP(B94,'EUROSTAT-Code'!$A$3:$D$698,4,0))</f>
        <v/>
      </c>
      <c r="B94" s="4" t="s">
        <v>151</v>
      </c>
      <c r="C94" s="4" t="s">
        <v>1530</v>
      </c>
      <c r="D94" s="131">
        <v>30</v>
      </c>
      <c r="E94" s="137">
        <v>20</v>
      </c>
      <c r="F94" s="137"/>
      <c r="G94" s="132" t="s">
        <v>1967</v>
      </c>
      <c r="H94" s="132" t="s">
        <v>1967</v>
      </c>
      <c r="I94" s="132" t="s">
        <v>1967</v>
      </c>
      <c r="J94" s="132" t="s">
        <v>1967</v>
      </c>
      <c r="K94" s="132">
        <v>5</v>
      </c>
      <c r="L94" s="132" t="s">
        <v>1967</v>
      </c>
      <c r="M94" s="132">
        <v>0</v>
      </c>
      <c r="N94" s="132" t="s">
        <v>1967</v>
      </c>
      <c r="O94" s="132"/>
      <c r="P94" s="132"/>
      <c r="Q94" s="132">
        <v>0</v>
      </c>
      <c r="R94" t="str">
        <f>VLOOKUP(C94,'EUROSTAT-Code'!$G$3:$H$532,2,0)</f>
        <v>H06_01_10</v>
      </c>
      <c r="S94" t="str">
        <f t="shared" si="3"/>
        <v>OK</v>
      </c>
    </row>
    <row r="95" spans="1:19" x14ac:dyDescent="0.35">
      <c r="A95" t="str">
        <f>IF(OR(ISBLANK(VLOOKUP(B95,'EUROSTAT-Code'!$A$3:$D$698,4,0)),ISNA(VLOOKUP(B95,'EUROSTAT-Code'!$A$3:$D$698,4,0))),"",VLOOKUP(B95,'EUROSTAT-Code'!$A$3:$D$698,4,0))</f>
        <v/>
      </c>
      <c r="B95" s="6" t="s">
        <v>153</v>
      </c>
      <c r="C95" s="6" t="s">
        <v>2045</v>
      </c>
      <c r="D95" s="133">
        <v>75</v>
      </c>
      <c r="E95" s="138">
        <v>55</v>
      </c>
      <c r="F95" s="138"/>
      <c r="G95" s="134" t="s">
        <v>1967</v>
      </c>
      <c r="H95" s="134" t="s">
        <v>1967</v>
      </c>
      <c r="I95" s="134">
        <v>0</v>
      </c>
      <c r="J95" s="134" t="s">
        <v>1967</v>
      </c>
      <c r="K95" s="134">
        <v>15</v>
      </c>
      <c r="L95" s="134" t="s">
        <v>1967</v>
      </c>
      <c r="M95" s="134">
        <v>0</v>
      </c>
      <c r="N95" s="134" t="s">
        <v>1967</v>
      </c>
      <c r="O95" s="134"/>
      <c r="P95" s="134"/>
      <c r="Q95" s="134">
        <v>0</v>
      </c>
      <c r="R95" t="e">
        <f>VLOOKUP(C95,'EUROSTAT-Code'!$G$3:$H$532,2,0)</f>
        <v>#N/A</v>
      </c>
      <c r="S95" t="e">
        <f t="shared" si="3"/>
        <v>#N/A</v>
      </c>
    </row>
    <row r="96" spans="1:19" x14ac:dyDescent="0.35">
      <c r="A96" t="str">
        <f>IF(OR(ISBLANK(VLOOKUP(B96,'EUROSTAT-Code'!$A$3:$D$698,4,0)),ISNA(VLOOKUP(B96,'EUROSTAT-Code'!$A$3:$D$698,4,0))),"",VLOOKUP(B96,'EUROSTAT-Code'!$A$3:$D$698,4,0))</f>
        <v>x</v>
      </c>
      <c r="B96" s="4" t="s">
        <v>154</v>
      </c>
      <c r="C96" s="4" t="s">
        <v>2046</v>
      </c>
      <c r="D96" s="131">
        <v>25</v>
      </c>
      <c r="E96" s="137">
        <v>10</v>
      </c>
      <c r="F96" s="137"/>
      <c r="G96" s="132">
        <v>0</v>
      </c>
      <c r="H96" s="132">
        <v>0</v>
      </c>
      <c r="I96" s="132">
        <v>5</v>
      </c>
      <c r="J96" s="132">
        <v>0</v>
      </c>
      <c r="K96" s="132">
        <v>5</v>
      </c>
      <c r="L96" s="132">
        <v>0</v>
      </c>
      <c r="M96" s="132">
        <v>0</v>
      </c>
      <c r="N96" s="132" t="s">
        <v>1967</v>
      </c>
      <c r="O96" s="132"/>
      <c r="P96" s="132"/>
      <c r="Q96" s="132">
        <v>0</v>
      </c>
      <c r="R96" t="e">
        <f>VLOOKUP(C96,'EUROSTAT-Code'!$G$3:$H$532,2,0)</f>
        <v>#N/A</v>
      </c>
      <c r="S96" t="e">
        <f t="shared" si="3"/>
        <v>#N/A</v>
      </c>
    </row>
    <row r="97" spans="1:19" x14ac:dyDescent="0.35">
      <c r="A97" t="str">
        <f>IF(OR(ISBLANK(VLOOKUP(B97,'EUROSTAT-Code'!$A$3:$D$698,4,0)),ISNA(VLOOKUP(B97,'EUROSTAT-Code'!$A$3:$D$698,4,0))),"",VLOOKUP(B97,'EUROSTAT-Code'!$A$3:$D$698,4,0))</f>
        <v>x</v>
      </c>
      <c r="B97" s="6" t="s">
        <v>155</v>
      </c>
      <c r="C97" s="6" t="s">
        <v>156</v>
      </c>
      <c r="D97" s="133">
        <v>190</v>
      </c>
      <c r="E97" s="138">
        <v>0</v>
      </c>
      <c r="F97" s="138"/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34">
        <v>185</v>
      </c>
      <c r="O97" s="134"/>
      <c r="P97" s="134"/>
      <c r="Q97" s="134">
        <v>0</v>
      </c>
      <c r="R97" t="str">
        <f>VLOOKUP(C97,'EUROSTAT-Code'!$G$3:$H$532,2,0)</f>
        <v>H06_01_13</v>
      </c>
      <c r="S97" t="str">
        <f t="shared" si="3"/>
        <v>OK</v>
      </c>
    </row>
    <row r="98" spans="1:19" x14ac:dyDescent="0.35">
      <c r="A98" t="str">
        <f>IF(OR(ISBLANK(VLOOKUP(B98,'EUROSTAT-Code'!$A$3:$D$698,4,0)),ISNA(VLOOKUP(B98,'EUROSTAT-Code'!$A$3:$D$698,4,0))),"",VLOOKUP(B98,'EUROSTAT-Code'!$A$3:$D$698,4,0))</f>
        <v>x</v>
      </c>
      <c r="B98" s="4" t="s">
        <v>312</v>
      </c>
      <c r="C98" s="4" t="s">
        <v>313</v>
      </c>
      <c r="D98" s="131">
        <v>0</v>
      </c>
      <c r="E98" s="137">
        <v>0</v>
      </c>
      <c r="F98" s="137"/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32"/>
      <c r="P98" s="132"/>
      <c r="Q98" s="132">
        <v>0</v>
      </c>
      <c r="R98" t="str">
        <f>VLOOKUP(C98,'EUROSTAT-Code'!$G$3:$H$532,2,0)</f>
        <v>H06_01_15</v>
      </c>
      <c r="S98" t="str">
        <f t="shared" si="3"/>
        <v>OK</v>
      </c>
    </row>
    <row r="99" spans="1:19" x14ac:dyDescent="0.35">
      <c r="A99" t="str">
        <f>IF(OR(ISBLANK(VLOOKUP(B99,'EUROSTAT-Code'!$A$3:$D$698,4,0)),ISNA(VLOOKUP(B99,'EUROSTAT-Code'!$A$3:$D$698,4,0))),"",VLOOKUP(B99,'EUROSTAT-Code'!$A$3:$D$698,4,0))</f>
        <v/>
      </c>
      <c r="B99" s="6" t="s">
        <v>353</v>
      </c>
      <c r="C99" s="6" t="s">
        <v>435</v>
      </c>
      <c r="D99" s="133">
        <v>0</v>
      </c>
      <c r="E99" s="138">
        <v>0</v>
      </c>
      <c r="F99" s="138"/>
      <c r="G99" s="134">
        <v>0</v>
      </c>
      <c r="H99" s="134">
        <v>0</v>
      </c>
      <c r="I99" s="134">
        <v>0</v>
      </c>
      <c r="J99" s="134">
        <v>0</v>
      </c>
      <c r="K99" s="134">
        <v>0</v>
      </c>
      <c r="L99" s="134">
        <v>0</v>
      </c>
      <c r="M99" s="134">
        <v>0</v>
      </c>
      <c r="N99" s="134">
        <v>0</v>
      </c>
      <c r="O99" s="134"/>
      <c r="P99" s="134"/>
      <c r="Q99" s="134">
        <v>0</v>
      </c>
      <c r="R99" t="str">
        <f>VLOOKUP(C99,'EUROSTAT-Code'!$G$3:$H$532,2,0)</f>
        <v>H06_01_16</v>
      </c>
      <c r="S99" t="str">
        <f t="shared" si="3"/>
        <v>OK</v>
      </c>
    </row>
    <row r="100" spans="1:19" x14ac:dyDescent="0.35">
      <c r="A100" t="str">
        <f>IF(OR(ISBLANK(VLOOKUP(B100,'EUROSTAT-Code'!$A$3:$D$698,4,0)),ISNA(VLOOKUP(B100,'EUROSTAT-Code'!$A$3:$D$698,4,0))),"",VLOOKUP(B100,'EUROSTAT-Code'!$A$3:$D$698,4,0))</f>
        <v/>
      </c>
      <c r="B100" s="4" t="s">
        <v>157</v>
      </c>
      <c r="C100" s="4" t="s">
        <v>394</v>
      </c>
      <c r="D100" s="131">
        <v>10</v>
      </c>
      <c r="E100" s="137">
        <v>0</v>
      </c>
      <c r="F100" s="137"/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 t="s">
        <v>1967</v>
      </c>
      <c r="M100" s="132">
        <v>0</v>
      </c>
      <c r="N100" s="132" t="s">
        <v>1967</v>
      </c>
      <c r="O100" s="132"/>
      <c r="P100" s="132"/>
      <c r="Q100" s="132">
        <v>0</v>
      </c>
      <c r="R100" t="e">
        <f>VLOOKUP(C100,'EUROSTAT-Code'!$G$3:$H$532,2,0)</f>
        <v>#N/A</v>
      </c>
      <c r="S100" t="e">
        <f t="shared" si="3"/>
        <v>#N/A</v>
      </c>
    </row>
    <row r="101" spans="1:19" x14ac:dyDescent="0.35">
      <c r="A101" t="str">
        <f>IF(OR(ISBLANK(VLOOKUP(B101,'EUROSTAT-Code'!$A$3:$D$698,4,0)),ISNA(VLOOKUP(B101,'EUROSTAT-Code'!$A$3:$D$698,4,0))),"",VLOOKUP(B101,'EUROSTAT-Code'!$A$3:$D$698,4,0))</f>
        <v/>
      </c>
      <c r="B101" s="6" t="s">
        <v>158</v>
      </c>
      <c r="C101" s="6" t="s">
        <v>2047</v>
      </c>
      <c r="D101" s="133">
        <v>30</v>
      </c>
      <c r="E101" s="138">
        <v>10</v>
      </c>
      <c r="F101" s="138"/>
      <c r="G101" s="134" t="s">
        <v>1967</v>
      </c>
      <c r="H101" s="134">
        <v>0</v>
      </c>
      <c r="I101" s="134">
        <v>10</v>
      </c>
      <c r="J101" s="134">
        <v>5</v>
      </c>
      <c r="K101" s="134">
        <v>5</v>
      </c>
      <c r="L101" s="134">
        <v>0</v>
      </c>
      <c r="M101" s="134">
        <v>0</v>
      </c>
      <c r="N101" s="134">
        <v>0</v>
      </c>
      <c r="O101" s="134"/>
      <c r="P101" s="134"/>
      <c r="Q101" s="134">
        <v>0</v>
      </c>
      <c r="R101" t="e">
        <f>VLOOKUP(C101,'EUROSTAT-Code'!$G$3:$H$532,2,0)</f>
        <v>#N/A</v>
      </c>
      <c r="S101" t="e">
        <f t="shared" si="3"/>
        <v>#N/A</v>
      </c>
    </row>
    <row r="102" spans="1:19" x14ac:dyDescent="0.35">
      <c r="A102" t="str">
        <f>IF(OR(ISBLANK(VLOOKUP(B102,'EUROSTAT-Code'!$A$3:$D$698,4,0)),ISNA(VLOOKUP(B102,'EUROSTAT-Code'!$A$3:$D$698,4,0))),"",VLOOKUP(B102,'EUROSTAT-Code'!$A$3:$D$698,4,0))</f>
        <v/>
      </c>
      <c r="B102" s="4" t="s">
        <v>159</v>
      </c>
      <c r="C102" s="4" t="s">
        <v>160</v>
      </c>
      <c r="D102" s="131">
        <v>135</v>
      </c>
      <c r="E102" s="137">
        <v>50</v>
      </c>
      <c r="F102" s="137"/>
      <c r="G102" s="132" t="s">
        <v>1967</v>
      </c>
      <c r="H102" s="132">
        <v>30</v>
      </c>
      <c r="I102" s="132">
        <v>15</v>
      </c>
      <c r="J102" s="132">
        <v>5</v>
      </c>
      <c r="K102" s="132">
        <v>20</v>
      </c>
      <c r="L102" s="132">
        <v>0</v>
      </c>
      <c r="M102" s="132">
        <v>0</v>
      </c>
      <c r="N102" s="132">
        <v>10</v>
      </c>
      <c r="O102" s="132"/>
      <c r="P102" s="132"/>
      <c r="Q102" s="132">
        <v>0</v>
      </c>
      <c r="R102" t="str">
        <f>VLOOKUP(C102,'EUROSTAT-Code'!$G$3:$H$532,2,0)</f>
        <v>H06_01_22</v>
      </c>
      <c r="S102" t="str">
        <f t="shared" si="3"/>
        <v>OK</v>
      </c>
    </row>
    <row r="103" spans="1:19" x14ac:dyDescent="0.35">
      <c r="A103" t="str">
        <f>IF(OR(ISBLANK(VLOOKUP(B103,'EUROSTAT-Code'!$A$3:$D$698,4,0)),ISNA(VLOOKUP(B103,'EUROSTAT-Code'!$A$3:$D$698,4,0))),"",VLOOKUP(B103,'EUROSTAT-Code'!$A$3:$D$698,4,0))</f>
        <v>x</v>
      </c>
      <c r="B103" s="6" t="s">
        <v>161</v>
      </c>
      <c r="C103" s="6" t="s">
        <v>162</v>
      </c>
      <c r="D103" s="133">
        <v>8180</v>
      </c>
      <c r="E103" s="138">
        <v>4280</v>
      </c>
      <c r="F103" s="138"/>
      <c r="G103" s="134">
        <v>255</v>
      </c>
      <c r="H103" s="134">
        <v>2435</v>
      </c>
      <c r="I103" s="134" t="s">
        <v>1967</v>
      </c>
      <c r="J103" s="134" t="s">
        <v>1967</v>
      </c>
      <c r="K103" s="134">
        <v>1010</v>
      </c>
      <c r="L103" s="134" t="s">
        <v>1967</v>
      </c>
      <c r="M103" s="134">
        <v>0</v>
      </c>
      <c r="N103" s="134">
        <v>0</v>
      </c>
      <c r="O103" s="134"/>
      <c r="P103" s="134"/>
      <c r="Q103" s="134">
        <v>0</v>
      </c>
      <c r="R103" t="str">
        <f>VLOOKUP(C103,'EUROSTAT-Code'!$G$3:$H$532,2,0)</f>
        <v>H06_03_04</v>
      </c>
      <c r="S103" t="str">
        <f t="shared" ref="S103:S134" si="4">IF(B103=R103,"OK","FALSE")</f>
        <v>OK</v>
      </c>
    </row>
    <row r="104" spans="1:19" x14ac:dyDescent="0.35">
      <c r="A104" t="str">
        <f>IF(OR(ISBLANK(VLOOKUP(B104,'EUROSTAT-Code'!$A$3:$D$698,4,0)),ISNA(VLOOKUP(B104,'EUROSTAT-Code'!$A$3:$D$698,4,0))),"",VLOOKUP(B104,'EUROSTAT-Code'!$A$3:$D$698,4,0))</f>
        <v/>
      </c>
      <c r="B104" s="4" t="s">
        <v>163</v>
      </c>
      <c r="C104" s="4" t="s">
        <v>164</v>
      </c>
      <c r="D104" s="131">
        <v>85</v>
      </c>
      <c r="E104" s="137">
        <v>0</v>
      </c>
      <c r="F104" s="137"/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85</v>
      </c>
      <c r="N104" s="132">
        <v>0</v>
      </c>
      <c r="O104" s="132"/>
      <c r="P104" s="132"/>
      <c r="Q104" s="132">
        <v>0</v>
      </c>
      <c r="R104" t="str">
        <f>VLOOKUP(C104,'EUROSTAT-Code'!$G$3:$H$532,2,0)</f>
        <v>H06_03_06</v>
      </c>
      <c r="S104" t="str">
        <f t="shared" si="4"/>
        <v>OK</v>
      </c>
    </row>
    <row r="105" spans="1:19" x14ac:dyDescent="0.35">
      <c r="A105" t="str">
        <f>IF(OR(ISBLANK(VLOOKUP(B105,'EUROSTAT-Code'!$A$3:$D$698,4,0)),ISNA(VLOOKUP(B105,'EUROSTAT-Code'!$A$3:$D$698,4,0))),"",VLOOKUP(B105,'EUROSTAT-Code'!$A$3:$D$698,4,0))</f>
        <v/>
      </c>
      <c r="B105" s="6" t="s">
        <v>355</v>
      </c>
      <c r="C105" s="6" t="s">
        <v>2048</v>
      </c>
      <c r="D105" s="133">
        <v>0</v>
      </c>
      <c r="E105" s="138">
        <v>0</v>
      </c>
      <c r="F105" s="138"/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34">
        <v>0</v>
      </c>
      <c r="O105" s="134"/>
      <c r="P105" s="134"/>
      <c r="Q105" s="134">
        <v>0</v>
      </c>
      <c r="R105" t="e">
        <f>VLOOKUP(C105,'EUROSTAT-Code'!$G$3:$H$532,2,0)</f>
        <v>#N/A</v>
      </c>
      <c r="S105" t="e">
        <f t="shared" si="4"/>
        <v>#N/A</v>
      </c>
    </row>
    <row r="106" spans="1:19" x14ac:dyDescent="0.35">
      <c r="A106" t="str">
        <f>IF(OR(ISBLANK(VLOOKUP(B106,'EUROSTAT-Code'!$A$3:$D$698,4,0)),ISNA(VLOOKUP(B106,'EUROSTAT-Code'!$A$3:$D$698,4,0))),"",VLOOKUP(B106,'EUROSTAT-Code'!$A$3:$D$698,4,0))</f>
        <v/>
      </c>
      <c r="B106" s="4" t="s">
        <v>165</v>
      </c>
      <c r="C106" s="4" t="s">
        <v>2049</v>
      </c>
      <c r="D106" s="131">
        <v>5</v>
      </c>
      <c r="E106" s="137">
        <v>0</v>
      </c>
      <c r="F106" s="137"/>
      <c r="G106" s="132">
        <v>0</v>
      </c>
      <c r="H106" s="132">
        <v>5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/>
      <c r="P106" s="132"/>
      <c r="Q106" s="132">
        <v>0</v>
      </c>
      <c r="R106" t="e">
        <f>VLOOKUP(C106,'EUROSTAT-Code'!$G$3:$H$532,2,0)</f>
        <v>#N/A</v>
      </c>
      <c r="S106" t="e">
        <f t="shared" si="4"/>
        <v>#N/A</v>
      </c>
    </row>
    <row r="107" spans="1:19" x14ac:dyDescent="0.35">
      <c r="A107" t="str">
        <f>IF(OR(ISBLANK(VLOOKUP(B107,'EUROSTAT-Code'!$A$3:$D$698,4,0)),ISNA(VLOOKUP(B107,'EUROSTAT-Code'!$A$3:$D$698,4,0))),"",VLOOKUP(B107,'EUROSTAT-Code'!$A$3:$D$698,4,0))</f>
        <v/>
      </c>
      <c r="B107" s="6" t="s">
        <v>166</v>
      </c>
      <c r="C107" s="6" t="s">
        <v>2050</v>
      </c>
      <c r="D107" s="133">
        <v>40</v>
      </c>
      <c r="E107" s="138">
        <v>0</v>
      </c>
      <c r="F107" s="138"/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40</v>
      </c>
      <c r="M107" s="134">
        <v>0</v>
      </c>
      <c r="N107" s="134">
        <v>0</v>
      </c>
      <c r="O107" s="134"/>
      <c r="P107" s="134"/>
      <c r="Q107" s="134">
        <v>0</v>
      </c>
      <c r="R107" t="e">
        <f>VLOOKUP(C107,'EUROSTAT-Code'!$G$3:$H$532,2,0)</f>
        <v>#N/A</v>
      </c>
      <c r="S107" t="e">
        <f t="shared" si="4"/>
        <v>#N/A</v>
      </c>
    </row>
    <row r="108" spans="1:19" x14ac:dyDescent="0.35">
      <c r="A108" t="str">
        <f>IF(OR(ISBLANK(VLOOKUP(B108,'EUROSTAT-Code'!$A$3:$D$698,4,0)),ISNA(VLOOKUP(B108,'EUROSTAT-Code'!$A$3:$D$698,4,0))),"",VLOOKUP(B108,'EUROSTAT-Code'!$A$3:$D$698,4,0))</f>
        <v>x</v>
      </c>
      <c r="B108" s="4" t="s">
        <v>289</v>
      </c>
      <c r="C108" s="4" t="s">
        <v>2051</v>
      </c>
      <c r="D108" s="131">
        <v>0</v>
      </c>
      <c r="E108" s="137">
        <v>0</v>
      </c>
      <c r="F108" s="137"/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/>
      <c r="P108" s="132"/>
      <c r="Q108" s="132">
        <v>0</v>
      </c>
      <c r="R108" t="e">
        <f>VLOOKUP(C108,'EUROSTAT-Code'!$G$3:$H$532,2,0)</f>
        <v>#N/A</v>
      </c>
      <c r="S108" t="e">
        <f t="shared" si="4"/>
        <v>#N/A</v>
      </c>
    </row>
    <row r="109" spans="1:19" x14ac:dyDescent="0.35">
      <c r="A109" t="str">
        <f>IF(OR(ISBLANK(VLOOKUP(B109,'EUROSTAT-Code'!$A$3:$D$698,4,0)),ISNA(VLOOKUP(B109,'EUROSTAT-Code'!$A$3:$D$698,4,0))),"",VLOOKUP(B109,'EUROSTAT-Code'!$A$3:$D$698,4,0))</f>
        <v/>
      </c>
      <c r="B109" s="6" t="s">
        <v>337</v>
      </c>
      <c r="C109" s="6" t="s">
        <v>338</v>
      </c>
      <c r="D109" s="133">
        <v>0</v>
      </c>
      <c r="E109" s="138">
        <v>0</v>
      </c>
      <c r="F109" s="138"/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/>
      <c r="P109" s="134"/>
      <c r="Q109" s="134">
        <v>0</v>
      </c>
      <c r="R109" t="str">
        <f>VLOOKUP(C109,'EUROSTAT-Code'!$G$3:$H$532,2,0)</f>
        <v>H99_01_07</v>
      </c>
      <c r="S109" t="str">
        <f t="shared" si="4"/>
        <v>OK</v>
      </c>
    </row>
    <row r="110" spans="1:19" x14ac:dyDescent="0.35">
      <c r="A110" t="str">
        <f>IF(OR(ISBLANK(VLOOKUP(B110,'EUROSTAT-Code'!$A$3:$D$698,4,0)),ISNA(VLOOKUP(B110,'EUROSTAT-Code'!$A$3:$D$698,4,0))),"",VLOOKUP(B110,'EUROSTAT-Code'!$A$3:$D$698,4,0))</f>
        <v/>
      </c>
      <c r="B110" s="4" t="s">
        <v>167</v>
      </c>
      <c r="C110" s="4" t="s">
        <v>168</v>
      </c>
      <c r="D110" s="131">
        <v>25</v>
      </c>
      <c r="E110" s="137">
        <v>0</v>
      </c>
      <c r="F110" s="137"/>
      <c r="G110" s="132">
        <v>0</v>
      </c>
      <c r="H110" s="132">
        <v>0</v>
      </c>
      <c r="I110" s="132">
        <v>0</v>
      </c>
      <c r="J110" s="132">
        <v>0</v>
      </c>
      <c r="K110" s="132">
        <v>0</v>
      </c>
      <c r="L110" s="132">
        <v>25</v>
      </c>
      <c r="M110" s="132">
        <v>0</v>
      </c>
      <c r="N110" s="132">
        <v>0</v>
      </c>
      <c r="O110" s="132"/>
      <c r="P110" s="132"/>
      <c r="Q110" s="132">
        <v>0</v>
      </c>
      <c r="R110" t="str">
        <f>VLOOKUP(C110,'EUROSTAT-Code'!$G$3:$H$532,2,0)</f>
        <v>H99_01_08</v>
      </c>
      <c r="S110" t="str">
        <f t="shared" si="4"/>
        <v>OK</v>
      </c>
    </row>
    <row r="111" spans="1:19" x14ac:dyDescent="0.35">
      <c r="A111" t="str">
        <f>IF(OR(ISBLANK(VLOOKUP(B111,'EUROSTAT-Code'!$A$3:$D$698,4,0)),ISNA(VLOOKUP(B111,'EUROSTAT-Code'!$A$3:$D$698,4,0))),"",VLOOKUP(B111,'EUROSTAT-Code'!$A$3:$D$698,4,0))</f>
        <v/>
      </c>
      <c r="B111" s="6" t="s">
        <v>291</v>
      </c>
      <c r="C111" s="6" t="s">
        <v>2052</v>
      </c>
      <c r="D111" s="133">
        <v>0</v>
      </c>
      <c r="E111" s="138">
        <v>0</v>
      </c>
      <c r="F111" s="138"/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34">
        <v>0</v>
      </c>
      <c r="O111" s="134"/>
      <c r="P111" s="134"/>
      <c r="Q111" s="134">
        <v>0</v>
      </c>
      <c r="R111" t="e">
        <f>VLOOKUP(C111,'EUROSTAT-Code'!$G$3:$H$532,2,0)</f>
        <v>#N/A</v>
      </c>
      <c r="S111" t="e">
        <f t="shared" si="4"/>
        <v>#N/A</v>
      </c>
    </row>
    <row r="112" spans="1:19" x14ac:dyDescent="0.35">
      <c r="A112" t="str">
        <f>IF(OR(ISBLANK(VLOOKUP(B112,'EUROSTAT-Code'!$A$3:$D$698,4,0)),ISNA(VLOOKUP(B112,'EUROSTAT-Code'!$A$3:$D$698,4,0))),"",VLOOKUP(B112,'EUROSTAT-Code'!$A$3:$D$698,4,0))</f>
        <v/>
      </c>
      <c r="B112" s="4" t="s">
        <v>169</v>
      </c>
      <c r="C112" s="4" t="s">
        <v>170</v>
      </c>
      <c r="D112" s="131">
        <v>85</v>
      </c>
      <c r="E112" s="137">
        <v>0</v>
      </c>
      <c r="F112" s="137"/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/>
      <c r="P112" s="132"/>
      <c r="Q112" s="132">
        <v>0</v>
      </c>
      <c r="R112" t="str">
        <f>VLOOKUP(C112,'EUROSTAT-Code'!$G$3:$H$532,2,0)</f>
        <v>H99_02_01</v>
      </c>
      <c r="S112" t="str">
        <f t="shared" si="4"/>
        <v>OK</v>
      </c>
    </row>
    <row r="113" spans="1:19" x14ac:dyDescent="0.35">
      <c r="A113" t="str">
        <f>IF(OR(ISBLANK(VLOOKUP(B113,'EUROSTAT-Code'!$A$3:$D$698,4,0)),ISNA(VLOOKUP(B113,'EUROSTAT-Code'!$A$3:$D$698,4,0))),"",VLOOKUP(B113,'EUROSTAT-Code'!$A$3:$D$698,4,0))</f>
        <v/>
      </c>
      <c r="B113" s="6" t="s">
        <v>171</v>
      </c>
      <c r="C113" s="6" t="s">
        <v>172</v>
      </c>
      <c r="D113" s="133">
        <v>50</v>
      </c>
      <c r="E113" s="138">
        <v>0</v>
      </c>
      <c r="F113" s="138"/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34">
        <v>50</v>
      </c>
      <c r="O113" s="134"/>
      <c r="P113" s="134"/>
      <c r="Q113" s="134">
        <v>0</v>
      </c>
      <c r="R113" t="str">
        <f>VLOOKUP(C113,'EUROSTAT-Code'!$G$3:$H$532,2,0)</f>
        <v>H99_03_01</v>
      </c>
      <c r="S113" t="str">
        <f t="shared" si="4"/>
        <v>OK</v>
      </c>
    </row>
    <row r="114" spans="1:19" x14ac:dyDescent="0.35">
      <c r="A114" t="str">
        <f>IF(OR(ISBLANK(VLOOKUP(B114,'EUROSTAT-Code'!$A$3:$D$698,4,0)),ISNA(VLOOKUP(B114,'EUROSTAT-Code'!$A$3:$D$698,4,0))),"",VLOOKUP(B114,'EUROSTAT-Code'!$A$3:$D$698,4,0))</f>
        <v>x</v>
      </c>
      <c r="B114" s="4" t="s">
        <v>173</v>
      </c>
      <c r="C114" s="4" t="s">
        <v>174</v>
      </c>
      <c r="D114" s="131">
        <v>660</v>
      </c>
      <c r="E114" s="137">
        <v>0</v>
      </c>
      <c r="F114" s="137"/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660</v>
      </c>
      <c r="N114" s="132">
        <v>0</v>
      </c>
      <c r="O114" s="132"/>
      <c r="P114" s="132"/>
      <c r="Q114" s="132">
        <v>0</v>
      </c>
      <c r="R114" t="str">
        <f>VLOOKUP(C114,'EUROSTAT-Code'!$G$3:$H$532,2,0)</f>
        <v>H99_04_01</v>
      </c>
      <c r="S114" t="str">
        <f t="shared" si="4"/>
        <v>OK</v>
      </c>
    </row>
    <row r="115" spans="1:19" x14ac:dyDescent="0.35">
      <c r="A115" t="str">
        <f>IF(OR(ISBLANK(VLOOKUP(B115,'EUROSTAT-Code'!$A$3:$D$698,4,0)),ISNA(VLOOKUP(B115,'EUROSTAT-Code'!$A$3:$D$698,4,0))),"",VLOOKUP(B115,'EUROSTAT-Code'!$A$3:$D$698,4,0))</f>
        <v/>
      </c>
      <c r="B115" s="6" t="s">
        <v>175</v>
      </c>
      <c r="C115" s="6" t="s">
        <v>2053</v>
      </c>
      <c r="D115" s="133">
        <v>115</v>
      </c>
      <c r="E115" s="138">
        <v>0</v>
      </c>
      <c r="F115" s="138"/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100</v>
      </c>
      <c r="M115" s="134" t="s">
        <v>1967</v>
      </c>
      <c r="N115" s="134">
        <v>0</v>
      </c>
      <c r="O115" s="134"/>
      <c r="P115" s="134"/>
      <c r="Q115" s="134">
        <v>0</v>
      </c>
      <c r="R115" t="e">
        <f>VLOOKUP(C115,'EUROSTAT-Code'!$G$3:$H$532,2,0)</f>
        <v>#N/A</v>
      </c>
      <c r="S115" t="e">
        <f t="shared" si="4"/>
        <v>#N/A</v>
      </c>
    </row>
    <row r="116" spans="1:19" x14ac:dyDescent="0.35">
      <c r="A116" t="str">
        <f>IF(OR(ISBLANK(VLOOKUP(B116,'EUROSTAT-Code'!$A$3:$D$698,4,0)),ISNA(VLOOKUP(B116,'EUROSTAT-Code'!$A$3:$D$698,4,0))),"",VLOOKUP(B116,'EUROSTAT-Code'!$A$3:$D$698,4,0))</f>
        <v/>
      </c>
      <c r="B116" s="4" t="s">
        <v>176</v>
      </c>
      <c r="C116" s="4" t="s">
        <v>177</v>
      </c>
      <c r="D116" s="131">
        <v>5</v>
      </c>
      <c r="E116" s="137">
        <v>0</v>
      </c>
      <c r="F116" s="137"/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/>
      <c r="P116" s="132"/>
      <c r="Q116" s="132">
        <v>0</v>
      </c>
      <c r="R116" t="str">
        <f>VLOOKUP(C116,'EUROSTAT-Code'!$G$3:$H$532,2,0)</f>
        <v>H99_06_01</v>
      </c>
      <c r="S116" t="str">
        <f t="shared" si="4"/>
        <v>OK</v>
      </c>
    </row>
    <row r="117" spans="1:19" x14ac:dyDescent="0.35">
      <c r="A117" t="str">
        <f>IF(OR(ISBLANK(VLOOKUP(B117,'EUROSTAT-Code'!$A$3:$D$698,4,0)),ISNA(VLOOKUP(B117,'EUROSTAT-Code'!$A$3:$D$698,4,0))),"",VLOOKUP(B117,'EUROSTAT-Code'!$A$3:$D$698,4,0))</f>
        <v>x</v>
      </c>
      <c r="B117" s="6" t="s">
        <v>178</v>
      </c>
      <c r="C117" s="6" t="s">
        <v>2054</v>
      </c>
      <c r="D117" s="133">
        <v>285</v>
      </c>
      <c r="E117" s="138">
        <v>0</v>
      </c>
      <c r="F117" s="138"/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15</v>
      </c>
      <c r="N117" s="134">
        <v>25</v>
      </c>
      <c r="O117" s="134"/>
      <c r="P117" s="134"/>
      <c r="Q117" s="134">
        <v>0</v>
      </c>
      <c r="R117" t="e">
        <f>VLOOKUP(C117,'EUROSTAT-Code'!$G$3:$H$532,2,0)</f>
        <v>#N/A</v>
      </c>
      <c r="S117" t="e">
        <f t="shared" si="4"/>
        <v>#N/A</v>
      </c>
    </row>
    <row r="118" spans="1:19" x14ac:dyDescent="0.35">
      <c r="A118" t="str">
        <f>IF(OR(ISBLANK(VLOOKUP(B118,'EUROSTAT-Code'!$A$3:$D$698,4,0)),ISNA(VLOOKUP(B118,'EUROSTAT-Code'!$A$3:$D$698,4,0))),"",VLOOKUP(B118,'EUROSTAT-Code'!$A$3:$D$698,4,0))</f>
        <v/>
      </c>
      <c r="B118" s="4" t="s">
        <v>179</v>
      </c>
      <c r="C118" s="4" t="s">
        <v>180</v>
      </c>
      <c r="D118" s="131">
        <v>15</v>
      </c>
      <c r="E118" s="137">
        <v>0</v>
      </c>
      <c r="F118" s="137"/>
      <c r="G118" s="132">
        <v>0</v>
      </c>
      <c r="H118" s="132">
        <v>0</v>
      </c>
      <c r="I118" s="132">
        <v>0</v>
      </c>
      <c r="J118" s="132">
        <v>0</v>
      </c>
      <c r="K118" s="132">
        <v>0</v>
      </c>
      <c r="L118" s="132">
        <v>0</v>
      </c>
      <c r="M118" s="132">
        <v>0</v>
      </c>
      <c r="N118" s="132">
        <v>15</v>
      </c>
      <c r="O118" s="132"/>
      <c r="P118" s="132"/>
      <c r="Q118" s="132">
        <v>0</v>
      </c>
      <c r="R118" t="str">
        <f>VLOOKUP(C118,'EUROSTAT-Code'!$G$3:$H$532,2,0)</f>
        <v>H99_11_01</v>
      </c>
      <c r="S118" t="str">
        <f t="shared" si="4"/>
        <v>OK</v>
      </c>
    </row>
    <row r="119" spans="1:19" x14ac:dyDescent="0.35">
      <c r="A119" t="str">
        <f>IF(OR(ISBLANK(VLOOKUP(B119,'EUROSTAT-Code'!$A$3:$D$698,4,0)),ISNA(VLOOKUP(B119,'EUROSTAT-Code'!$A$3:$D$698,4,0))),"",VLOOKUP(B119,'EUROSTAT-Code'!$A$3:$D$698,4,0))</f>
        <v/>
      </c>
      <c r="B119" s="6" t="s">
        <v>181</v>
      </c>
      <c r="C119" s="6" t="s">
        <v>2055</v>
      </c>
      <c r="D119" s="133">
        <v>140</v>
      </c>
      <c r="E119" s="138" t="s">
        <v>1967</v>
      </c>
      <c r="F119" s="138"/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134">
        <v>135</v>
      </c>
      <c r="O119" s="134"/>
      <c r="P119" s="134"/>
      <c r="Q119" s="134">
        <v>0</v>
      </c>
      <c r="R119" t="e">
        <f>VLOOKUP(C119,'EUROSTAT-Code'!$G$3:$H$532,2,0)</f>
        <v>#N/A</v>
      </c>
      <c r="S119" t="e">
        <f t="shared" si="4"/>
        <v>#N/A</v>
      </c>
    </row>
    <row r="120" spans="1:19" x14ac:dyDescent="0.35">
      <c r="A120" t="str">
        <f>IF(OR(ISBLANK(VLOOKUP(B120,'EUROSTAT-Code'!$A$3:$D$698,4,0)),ISNA(VLOOKUP(B120,'EUROSTAT-Code'!$A$3:$D$698,4,0))),"",VLOOKUP(B120,'EUROSTAT-Code'!$A$3:$D$698,4,0))</f>
        <v/>
      </c>
      <c r="B120" s="4" t="s">
        <v>182</v>
      </c>
      <c r="C120" s="4" t="s">
        <v>183</v>
      </c>
      <c r="D120" s="131">
        <v>15</v>
      </c>
      <c r="E120" s="137">
        <v>0</v>
      </c>
      <c r="F120" s="137"/>
      <c r="G120" s="132">
        <v>0</v>
      </c>
      <c r="H120" s="132">
        <v>0</v>
      </c>
      <c r="I120" s="132">
        <v>5</v>
      </c>
      <c r="J120" s="132">
        <v>0</v>
      </c>
      <c r="K120" s="132">
        <v>0</v>
      </c>
      <c r="L120" s="132">
        <v>0</v>
      </c>
      <c r="M120" s="132">
        <v>0</v>
      </c>
      <c r="N120" s="132">
        <v>0</v>
      </c>
      <c r="O120" s="132"/>
      <c r="P120" s="132"/>
      <c r="Q120" s="132">
        <v>0</v>
      </c>
      <c r="R120" t="str">
        <f>VLOOKUP(C120,'EUROSTAT-Code'!$G$3:$H$532,2,0)</f>
        <v>H99_13_03</v>
      </c>
      <c r="S120" t="str">
        <f t="shared" si="4"/>
        <v>OK</v>
      </c>
    </row>
    <row r="121" spans="1:19" x14ac:dyDescent="0.35">
      <c r="A121" t="str">
        <f>IF(OR(ISBLANK(VLOOKUP(B121,'EUROSTAT-Code'!$A$3:$D$698,4,0)),ISNA(VLOOKUP(B121,'EUROSTAT-Code'!$A$3:$D$698,4,0))),"",VLOOKUP(B121,'EUROSTAT-Code'!$A$3:$D$698,4,0))</f>
        <v>x</v>
      </c>
      <c r="B121" s="6" t="s">
        <v>184</v>
      </c>
      <c r="C121" s="6" t="s">
        <v>2056</v>
      </c>
      <c r="D121" s="133">
        <v>145</v>
      </c>
      <c r="E121" s="138">
        <v>0</v>
      </c>
      <c r="F121" s="138"/>
      <c r="G121" s="134">
        <v>0</v>
      </c>
      <c r="H121" s="134">
        <v>0</v>
      </c>
      <c r="I121" s="134">
        <v>0</v>
      </c>
      <c r="J121" s="134">
        <v>0</v>
      </c>
      <c r="K121" s="134">
        <v>0</v>
      </c>
      <c r="L121" s="134">
        <v>0</v>
      </c>
      <c r="M121" s="134">
        <v>0</v>
      </c>
      <c r="N121" s="134">
        <v>0</v>
      </c>
      <c r="O121" s="134"/>
      <c r="P121" s="134"/>
      <c r="Q121" s="134">
        <v>145</v>
      </c>
      <c r="R121" t="e">
        <f>VLOOKUP(C121,'EUROSTAT-Code'!$G$3:$H$532,2,0)</f>
        <v>#N/A</v>
      </c>
      <c r="S121" t="e">
        <f t="shared" si="4"/>
        <v>#N/A</v>
      </c>
    </row>
    <row r="122" spans="1:19" x14ac:dyDescent="0.35">
      <c r="A122" t="str">
        <f>IF(OR(ISBLANK(VLOOKUP(B122,'EUROSTAT-Code'!$A$3:$D$698,4,0)),ISNA(VLOOKUP(B122,'EUROSTAT-Code'!$A$3:$D$698,4,0))),"",VLOOKUP(B122,'EUROSTAT-Code'!$A$3:$D$698,4,0))</f>
        <v/>
      </c>
      <c r="B122" s="4" t="s">
        <v>185</v>
      </c>
      <c r="C122" s="4" t="s">
        <v>186</v>
      </c>
      <c r="D122" s="131">
        <v>12995</v>
      </c>
      <c r="E122" s="137">
        <v>2020</v>
      </c>
      <c r="F122" s="137"/>
      <c r="G122" s="132" t="s">
        <v>1967</v>
      </c>
      <c r="H122" s="132">
        <v>540</v>
      </c>
      <c r="I122" s="132" t="s">
        <v>1967</v>
      </c>
      <c r="J122" s="132" t="s">
        <v>1967</v>
      </c>
      <c r="K122" s="132">
        <v>690</v>
      </c>
      <c r="L122" s="132">
        <v>355</v>
      </c>
      <c r="M122" s="132">
        <v>340</v>
      </c>
      <c r="N122" s="132">
        <v>4385</v>
      </c>
      <c r="O122" s="132"/>
      <c r="P122" s="132"/>
      <c r="Q122" s="132">
        <v>1445</v>
      </c>
      <c r="R122" t="str">
        <f>VLOOKUP(C122,'EUROSTAT-Code'!$G$3:$H$532,2,0)</f>
        <v>H99_14_02</v>
      </c>
      <c r="S122" t="str">
        <f t="shared" si="4"/>
        <v>OK</v>
      </c>
    </row>
    <row r="123" spans="1:19" x14ac:dyDescent="0.35">
      <c r="A123" t="str">
        <f>IF(OR(ISBLANK(VLOOKUP(B123,'EUROSTAT-Code'!$A$3:$D$698,4,0)),ISNA(VLOOKUP(B123,'EUROSTAT-Code'!$A$3:$D$698,4,0))),"",VLOOKUP(B123,'EUROSTAT-Code'!$A$3:$D$698,4,0))</f>
        <v/>
      </c>
      <c r="B123" s="6" t="s">
        <v>187</v>
      </c>
      <c r="C123" s="6" t="s">
        <v>2057</v>
      </c>
      <c r="D123" s="133">
        <v>145</v>
      </c>
      <c r="E123" s="138">
        <v>25</v>
      </c>
      <c r="F123" s="138"/>
      <c r="G123" s="134" t="s">
        <v>1967</v>
      </c>
      <c r="H123" s="134">
        <v>85</v>
      </c>
      <c r="I123" s="134">
        <v>10</v>
      </c>
      <c r="J123" s="134" t="s">
        <v>1967</v>
      </c>
      <c r="K123" s="134">
        <v>10</v>
      </c>
      <c r="L123" s="134">
        <v>0</v>
      </c>
      <c r="M123" s="134">
        <v>0</v>
      </c>
      <c r="N123" s="134">
        <v>0</v>
      </c>
      <c r="O123" s="134"/>
      <c r="P123" s="134"/>
      <c r="Q123" s="134">
        <v>0</v>
      </c>
      <c r="R123" t="e">
        <f>VLOOKUP(C123,'EUROSTAT-Code'!$G$3:$H$532,2,0)</f>
        <v>#N/A</v>
      </c>
      <c r="S123" t="e">
        <f t="shared" si="4"/>
        <v>#N/A</v>
      </c>
    </row>
    <row r="124" spans="1:19" x14ac:dyDescent="0.35">
      <c r="A124" t="str">
        <f>IF(OR(ISBLANK(VLOOKUP(B124,'EUROSTAT-Code'!$A$3:$D$698,4,0)),ISNA(VLOOKUP(B124,'EUROSTAT-Code'!$A$3:$D$698,4,0))),"",VLOOKUP(B124,'EUROSTAT-Code'!$A$3:$D$698,4,0))</f>
        <v/>
      </c>
      <c r="B124" s="4" t="s">
        <v>188</v>
      </c>
      <c r="C124" s="4" t="s">
        <v>2058</v>
      </c>
      <c r="D124" s="131">
        <v>10</v>
      </c>
      <c r="E124" s="137">
        <v>0</v>
      </c>
      <c r="F124" s="137"/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10</v>
      </c>
      <c r="N124" s="132">
        <v>0</v>
      </c>
      <c r="O124" s="132"/>
      <c r="P124" s="132"/>
      <c r="Q124" s="132">
        <v>0</v>
      </c>
      <c r="R124" t="e">
        <f>VLOOKUP(C124,'EUROSTAT-Code'!$G$3:$H$532,2,0)</f>
        <v>#N/A</v>
      </c>
      <c r="S124" t="e">
        <f t="shared" si="4"/>
        <v>#N/A</v>
      </c>
    </row>
    <row r="125" spans="1:19" x14ac:dyDescent="0.35">
      <c r="A125" t="str">
        <f>IF(OR(ISBLANK(VLOOKUP(B125,'EUROSTAT-Code'!$A$3:$D$698,4,0)),ISNA(VLOOKUP(B125,'EUROSTAT-Code'!$A$3:$D$698,4,0))),"",VLOOKUP(B125,'EUROSTAT-Code'!$A$3:$D$698,4,0))</f>
        <v/>
      </c>
      <c r="B125" s="6" t="s">
        <v>189</v>
      </c>
      <c r="C125" s="6" t="s">
        <v>190</v>
      </c>
      <c r="D125" s="133">
        <v>190</v>
      </c>
      <c r="E125" s="138">
        <v>70</v>
      </c>
      <c r="F125" s="138"/>
      <c r="G125" s="134">
        <v>0</v>
      </c>
      <c r="H125" s="134">
        <v>75</v>
      </c>
      <c r="I125" s="134">
        <v>0</v>
      </c>
      <c r="J125" s="134">
        <v>0</v>
      </c>
      <c r="K125" s="134">
        <v>15</v>
      </c>
      <c r="L125" s="134">
        <v>0</v>
      </c>
      <c r="M125" s="134">
        <v>0</v>
      </c>
      <c r="N125" s="134">
        <v>0</v>
      </c>
      <c r="O125" s="134"/>
      <c r="P125" s="134"/>
      <c r="Q125" s="134">
        <v>0</v>
      </c>
      <c r="R125" t="str">
        <f>VLOOKUP(C125,'EUROSTAT-Code'!$G$3:$H$532,2,0)</f>
        <v>H99_16_02</v>
      </c>
      <c r="S125" t="str">
        <f t="shared" si="4"/>
        <v>OK</v>
      </c>
    </row>
    <row r="126" spans="1:19" x14ac:dyDescent="0.35">
      <c r="A126" t="str">
        <f>IF(OR(ISBLANK(VLOOKUP(B126,'EUROSTAT-Code'!$A$3:$D$698,4,0)),ISNA(VLOOKUP(B126,'EUROSTAT-Code'!$A$3:$D$698,4,0))),"",VLOOKUP(B126,'EUROSTAT-Code'!$A$3:$D$698,4,0))</f>
        <v/>
      </c>
      <c r="B126" s="4" t="s">
        <v>191</v>
      </c>
      <c r="C126" s="4" t="s">
        <v>2059</v>
      </c>
      <c r="D126" s="131">
        <v>10</v>
      </c>
      <c r="E126" s="137">
        <v>0</v>
      </c>
      <c r="F126" s="137"/>
      <c r="G126" s="132">
        <v>0</v>
      </c>
      <c r="H126" s="132">
        <v>5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/>
      <c r="P126" s="132"/>
      <c r="Q126" s="132">
        <v>0</v>
      </c>
      <c r="R126" t="e">
        <f>VLOOKUP(C126,'EUROSTAT-Code'!$G$3:$H$532,2,0)</f>
        <v>#N/A</v>
      </c>
      <c r="S126" t="e">
        <f t="shared" si="4"/>
        <v>#N/A</v>
      </c>
    </row>
    <row r="127" spans="1:19" x14ac:dyDescent="0.35">
      <c r="A127" t="str">
        <f>IF(OR(ISBLANK(VLOOKUP(B127,'EUROSTAT-Code'!$A$3:$D$698,4,0)),ISNA(VLOOKUP(B127,'EUROSTAT-Code'!$A$3:$D$698,4,0))),"",VLOOKUP(B127,'EUROSTAT-Code'!$A$3:$D$698,4,0))</f>
        <v/>
      </c>
      <c r="B127" s="6" t="s">
        <v>192</v>
      </c>
      <c r="C127" s="6" t="s">
        <v>2060</v>
      </c>
      <c r="D127" s="133">
        <v>50</v>
      </c>
      <c r="E127" s="138" t="s">
        <v>1967</v>
      </c>
      <c r="F127" s="138"/>
      <c r="G127" s="134">
        <v>0</v>
      </c>
      <c r="H127" s="134" t="s">
        <v>1967</v>
      </c>
      <c r="I127" s="134">
        <v>10</v>
      </c>
      <c r="J127" s="134" t="s">
        <v>1967</v>
      </c>
      <c r="K127" s="134">
        <v>0</v>
      </c>
      <c r="L127" s="134">
        <v>20</v>
      </c>
      <c r="M127" s="134">
        <v>0</v>
      </c>
      <c r="N127" s="134">
        <v>0</v>
      </c>
      <c r="O127" s="134"/>
      <c r="P127" s="134"/>
      <c r="Q127" s="134">
        <v>0</v>
      </c>
      <c r="R127" t="e">
        <f>VLOOKUP(C127,'EUROSTAT-Code'!$G$3:$H$532,2,0)</f>
        <v>#N/A</v>
      </c>
      <c r="S127" t="e">
        <f t="shared" si="4"/>
        <v>#N/A</v>
      </c>
    </row>
    <row r="128" spans="1:19" x14ac:dyDescent="0.35">
      <c r="A128" t="str">
        <f>IF(OR(ISBLANK(VLOOKUP(B128,'EUROSTAT-Code'!$A$3:$D$698,4,0)),ISNA(VLOOKUP(B128,'EUROSTAT-Code'!$A$3:$D$698,4,0))),"",VLOOKUP(B128,'EUROSTAT-Code'!$A$3:$D$698,4,0))</f>
        <v/>
      </c>
      <c r="B128" s="4" t="s">
        <v>193</v>
      </c>
      <c r="C128" s="4" t="s">
        <v>194</v>
      </c>
      <c r="D128" s="131">
        <v>5</v>
      </c>
      <c r="E128" s="137">
        <v>0</v>
      </c>
      <c r="F128" s="137"/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5</v>
      </c>
      <c r="M128" s="132">
        <v>0</v>
      </c>
      <c r="N128" s="132">
        <v>0</v>
      </c>
      <c r="O128" s="132"/>
      <c r="P128" s="132"/>
      <c r="Q128" s="132">
        <v>0</v>
      </c>
      <c r="R128" t="str">
        <f>VLOOKUP(C128,'EUROSTAT-Code'!$G$3:$H$532,2,0)</f>
        <v>H99_18_02</v>
      </c>
      <c r="S128" t="str">
        <f t="shared" si="4"/>
        <v>OK</v>
      </c>
    </row>
    <row r="129" spans="1:19" x14ac:dyDescent="0.35">
      <c r="A129" t="str">
        <f>IF(OR(ISBLANK(VLOOKUP(B129,'EUROSTAT-Code'!$A$3:$D$698,4,0)),ISNA(VLOOKUP(B129,'EUROSTAT-Code'!$A$3:$D$698,4,0))),"",VLOOKUP(B129,'EUROSTAT-Code'!$A$3:$D$698,4,0))</f>
        <v/>
      </c>
      <c r="B129" s="6" t="s">
        <v>195</v>
      </c>
      <c r="C129" s="6" t="s">
        <v>196</v>
      </c>
      <c r="D129" s="133">
        <v>95</v>
      </c>
      <c r="E129" s="138" t="s">
        <v>1967</v>
      </c>
      <c r="F129" s="138"/>
      <c r="G129" s="134">
        <v>0</v>
      </c>
      <c r="H129" s="134">
        <v>0</v>
      </c>
      <c r="I129" s="134">
        <v>0</v>
      </c>
      <c r="J129" s="134">
        <v>0</v>
      </c>
      <c r="K129" s="134">
        <v>0</v>
      </c>
      <c r="L129" s="134" t="s">
        <v>1967</v>
      </c>
      <c r="M129" s="134">
        <v>0</v>
      </c>
      <c r="N129" s="134">
        <v>0</v>
      </c>
      <c r="O129" s="134"/>
      <c r="P129" s="134"/>
      <c r="Q129" s="134">
        <v>0</v>
      </c>
      <c r="R129" t="e">
        <f>VLOOKUP(C129,'EUROSTAT-Code'!$G$3:$H$532,2,0)</f>
        <v>#N/A</v>
      </c>
      <c r="S129" t="e">
        <f t="shared" si="4"/>
        <v>#N/A</v>
      </c>
    </row>
    <row r="130" spans="1:19" x14ac:dyDescent="0.35">
      <c r="A130" t="str">
        <f>IF(OR(ISBLANK(VLOOKUP(B130,'EUROSTAT-Code'!$A$3:$D$698,4,0)),ISNA(VLOOKUP(B130,'EUROSTAT-Code'!$A$3:$D$698,4,0))),"",VLOOKUP(B130,'EUROSTAT-Code'!$A$3:$D$698,4,0))</f>
        <v/>
      </c>
      <c r="B130" s="4" t="s">
        <v>197</v>
      </c>
      <c r="C130" s="4" t="s">
        <v>198</v>
      </c>
      <c r="D130" s="131">
        <v>1335</v>
      </c>
      <c r="E130" s="137">
        <v>85</v>
      </c>
      <c r="F130" s="137"/>
      <c r="G130" s="132" t="s">
        <v>1967</v>
      </c>
      <c r="H130" s="132" t="s">
        <v>1967</v>
      </c>
      <c r="I130" s="132">
        <v>60</v>
      </c>
      <c r="J130" s="132" t="s">
        <v>1967</v>
      </c>
      <c r="K130" s="132" t="s">
        <v>1967</v>
      </c>
      <c r="L130" s="132" t="s">
        <v>1967</v>
      </c>
      <c r="M130" s="132" t="s">
        <v>1967</v>
      </c>
      <c r="N130" s="132">
        <v>275</v>
      </c>
      <c r="O130" s="132"/>
      <c r="P130" s="132"/>
      <c r="Q130" s="132">
        <v>0</v>
      </c>
      <c r="S130" t="str">
        <f t="shared" si="4"/>
        <v>FALSE</v>
      </c>
    </row>
    <row r="131" spans="1:19" x14ac:dyDescent="0.35">
      <c r="A131" t="str">
        <f>IF(OR(ISBLANK(VLOOKUP(B131,'EUROSTAT-Code'!$A$3:$D$698,4,0)),ISNA(VLOOKUP(B131,'EUROSTAT-Code'!$A$3:$D$698,4,0))),"",VLOOKUP(B131,'EUROSTAT-Code'!$A$3:$D$698,4,0))</f>
        <v/>
      </c>
      <c r="B131" s="6" t="s">
        <v>199</v>
      </c>
      <c r="C131" s="6" t="s">
        <v>200</v>
      </c>
      <c r="D131" s="133">
        <v>20</v>
      </c>
      <c r="E131" s="138">
        <v>0</v>
      </c>
      <c r="F131" s="138"/>
      <c r="G131" s="134">
        <v>0</v>
      </c>
      <c r="H131" s="134">
        <v>0</v>
      </c>
      <c r="I131" s="134">
        <v>0</v>
      </c>
      <c r="J131" s="134">
        <v>0</v>
      </c>
      <c r="K131" s="134">
        <v>0</v>
      </c>
      <c r="L131" s="134">
        <v>0</v>
      </c>
      <c r="M131" s="134">
        <v>0</v>
      </c>
      <c r="N131" s="134">
        <v>0</v>
      </c>
      <c r="O131" s="134"/>
      <c r="P131" s="134"/>
      <c r="Q131" s="134">
        <v>0</v>
      </c>
      <c r="R131" t="str">
        <f>VLOOKUP(C131,'EUROSTAT-Code'!$G$3:$H$532,2,0)</f>
        <v>H99_19_03</v>
      </c>
      <c r="S131" t="str">
        <f t="shared" si="4"/>
        <v>OK</v>
      </c>
    </row>
    <row r="132" spans="1:19" x14ac:dyDescent="0.35">
      <c r="A132" t="str">
        <f>IF(OR(ISBLANK(VLOOKUP(B132,'EUROSTAT-Code'!$A$3:$D$698,4,0)),ISNA(VLOOKUP(B132,'EUROSTAT-Code'!$A$3:$D$698,4,0))),"",VLOOKUP(B132,'EUROSTAT-Code'!$A$3:$D$698,4,0))</f>
        <v>x</v>
      </c>
      <c r="B132" s="4" t="s">
        <v>201</v>
      </c>
      <c r="C132" s="4" t="s">
        <v>202</v>
      </c>
      <c r="D132" s="131">
        <v>400</v>
      </c>
      <c r="E132" s="137">
        <v>0</v>
      </c>
      <c r="F132" s="137"/>
      <c r="G132" s="132">
        <v>0</v>
      </c>
      <c r="H132" s="132">
        <v>0</v>
      </c>
      <c r="I132" s="132">
        <v>0</v>
      </c>
      <c r="J132" s="132">
        <v>0</v>
      </c>
      <c r="K132" s="132">
        <v>0</v>
      </c>
      <c r="L132" s="132">
        <v>390</v>
      </c>
      <c r="M132" s="132">
        <v>0</v>
      </c>
      <c r="N132" s="132" t="s">
        <v>1967</v>
      </c>
      <c r="O132" s="132"/>
      <c r="P132" s="132"/>
      <c r="Q132" s="132">
        <v>0</v>
      </c>
      <c r="R132" t="str">
        <f>VLOOKUP(C132,'EUROSTAT-Code'!$G$3:$H$532,2,0)</f>
        <v>H99_20_01</v>
      </c>
      <c r="S132" t="str">
        <f t="shared" si="4"/>
        <v>OK</v>
      </c>
    </row>
    <row r="133" spans="1:19" x14ac:dyDescent="0.35">
      <c r="A133" t="str">
        <f>IF(OR(ISBLANK(VLOOKUP(B133,'EUROSTAT-Code'!$A$3:$D$698,4,0)),ISNA(VLOOKUP(B133,'EUROSTAT-Code'!$A$3:$D$698,4,0))),"",VLOOKUP(B133,'EUROSTAT-Code'!$A$3:$D$698,4,0))</f>
        <v/>
      </c>
      <c r="B133" s="6" t="s">
        <v>203</v>
      </c>
      <c r="C133" s="6" t="s">
        <v>204</v>
      </c>
      <c r="D133" s="133">
        <v>210</v>
      </c>
      <c r="E133" s="138">
        <v>0</v>
      </c>
      <c r="F133" s="138"/>
      <c r="G133" s="134">
        <v>0</v>
      </c>
      <c r="H133" s="134">
        <v>5</v>
      </c>
      <c r="I133" s="134">
        <v>30</v>
      </c>
      <c r="J133" s="134">
        <v>10</v>
      </c>
      <c r="K133" s="134" t="s">
        <v>1967</v>
      </c>
      <c r="L133" s="134">
        <v>0</v>
      </c>
      <c r="M133" s="134">
        <v>0</v>
      </c>
      <c r="N133" s="134">
        <v>10</v>
      </c>
      <c r="O133" s="134"/>
      <c r="P133" s="134"/>
      <c r="Q133" s="134">
        <v>0</v>
      </c>
      <c r="R133" t="str">
        <f>VLOOKUP(C133,'EUROSTAT-Code'!$G$3:$H$532,2,0)</f>
        <v>H99_21_01</v>
      </c>
      <c r="S133" t="str">
        <f t="shared" si="4"/>
        <v>OK</v>
      </c>
    </row>
    <row r="134" spans="1:19" x14ac:dyDescent="0.35">
      <c r="A134" t="str">
        <f>IF(OR(ISBLANK(VLOOKUP(B134,'EUROSTAT-Code'!$A$3:$D$698,4,0)),ISNA(VLOOKUP(B134,'EUROSTAT-Code'!$A$3:$D$698,4,0))),"",VLOOKUP(B134,'EUROSTAT-Code'!$A$3:$D$698,4,0))</f>
        <v/>
      </c>
      <c r="B134" s="4" t="s">
        <v>205</v>
      </c>
      <c r="C134" s="4" t="s">
        <v>206</v>
      </c>
      <c r="D134" s="131">
        <v>1650</v>
      </c>
      <c r="E134" s="137">
        <v>420</v>
      </c>
      <c r="F134" s="137"/>
      <c r="G134" s="132" t="s">
        <v>1967</v>
      </c>
      <c r="H134" s="132">
        <v>310</v>
      </c>
      <c r="I134" s="132">
        <v>0</v>
      </c>
      <c r="J134" s="132" t="s">
        <v>1967</v>
      </c>
      <c r="K134" s="132">
        <v>175</v>
      </c>
      <c r="L134" s="132">
        <v>0</v>
      </c>
      <c r="M134" s="132">
        <v>500</v>
      </c>
      <c r="N134" s="132">
        <v>0</v>
      </c>
      <c r="O134" s="132"/>
      <c r="P134" s="132"/>
      <c r="Q134" s="132">
        <v>0</v>
      </c>
      <c r="R134" t="str">
        <f>VLOOKUP(C134,'EUROSTAT-Code'!$G$3:$H$532,2,0)</f>
        <v>H99_22_02</v>
      </c>
      <c r="S134" t="str">
        <f t="shared" si="4"/>
        <v>OK</v>
      </c>
    </row>
    <row r="135" spans="1:19" x14ac:dyDescent="0.35">
      <c r="A135" t="str">
        <f>IF(OR(ISBLANK(VLOOKUP(B135,'EUROSTAT-Code'!$A$3:$D$698,4,0)),ISNA(VLOOKUP(B135,'EUROSTAT-Code'!$A$3:$D$698,4,0))),"",VLOOKUP(B135,'EUROSTAT-Code'!$A$3:$D$698,4,0))</f>
        <v/>
      </c>
      <c r="B135" s="6" t="s">
        <v>207</v>
      </c>
      <c r="C135" s="6" t="s">
        <v>2061</v>
      </c>
      <c r="D135" s="133">
        <v>115</v>
      </c>
      <c r="E135" s="138">
        <v>35</v>
      </c>
      <c r="F135" s="138"/>
      <c r="G135" s="134" t="s">
        <v>1967</v>
      </c>
      <c r="H135" s="134">
        <v>10</v>
      </c>
      <c r="I135" s="134">
        <v>15</v>
      </c>
      <c r="J135" s="134">
        <v>5</v>
      </c>
      <c r="K135" s="134">
        <v>10</v>
      </c>
      <c r="L135" s="134">
        <v>0</v>
      </c>
      <c r="M135" s="134">
        <v>10</v>
      </c>
      <c r="N135" s="134">
        <v>0</v>
      </c>
      <c r="O135" s="134"/>
      <c r="P135" s="134"/>
      <c r="Q135" s="134">
        <v>20</v>
      </c>
      <c r="R135" t="e">
        <f>VLOOKUP(C135,'EUROSTAT-Code'!$G$3:$H$532,2,0)</f>
        <v>#N/A</v>
      </c>
      <c r="S135" t="e">
        <f t="shared" ref="S135:S160" si="5">IF(B135=R135,"OK","FALSE")</f>
        <v>#N/A</v>
      </c>
    </row>
    <row r="136" spans="1:19" x14ac:dyDescent="0.35">
      <c r="A136" t="str">
        <f>IF(OR(ISBLANK(VLOOKUP(B136,'EUROSTAT-Code'!$A$3:$D$698,4,0)),ISNA(VLOOKUP(B136,'EUROSTAT-Code'!$A$3:$D$698,4,0))),"",VLOOKUP(B136,'EUROSTAT-Code'!$A$3:$D$698,4,0))</f>
        <v/>
      </c>
      <c r="B136" s="4" t="s">
        <v>209</v>
      </c>
      <c r="C136" s="4" t="s">
        <v>2062</v>
      </c>
      <c r="D136" s="131">
        <v>10</v>
      </c>
      <c r="E136" s="137">
        <v>10</v>
      </c>
      <c r="F136" s="137"/>
      <c r="G136" s="132">
        <v>0</v>
      </c>
      <c r="H136" s="132">
        <v>0</v>
      </c>
      <c r="I136" s="132">
        <v>0</v>
      </c>
      <c r="J136" s="132">
        <v>0</v>
      </c>
      <c r="K136" s="132">
        <v>5</v>
      </c>
      <c r="L136" s="132">
        <v>0</v>
      </c>
      <c r="M136" s="132">
        <v>0</v>
      </c>
      <c r="N136" s="132">
        <v>0</v>
      </c>
      <c r="O136" s="132"/>
      <c r="P136" s="132"/>
      <c r="Q136" s="132">
        <v>0</v>
      </c>
      <c r="R136" t="e">
        <f>VLOOKUP(C136,'EUROSTAT-Code'!$G$3:$H$532,2,0)</f>
        <v>#N/A</v>
      </c>
      <c r="S136" t="e">
        <f t="shared" si="5"/>
        <v>#N/A</v>
      </c>
    </row>
    <row r="137" spans="1:19" x14ac:dyDescent="0.35">
      <c r="A137" t="str">
        <f>IF(OR(ISBLANK(VLOOKUP(B137,'EUROSTAT-Code'!$A$3:$D$698,4,0)),ISNA(VLOOKUP(B137,'EUROSTAT-Code'!$A$3:$D$698,4,0))),"",VLOOKUP(B137,'EUROSTAT-Code'!$A$3:$D$698,4,0))</f>
        <v/>
      </c>
      <c r="B137" s="6" t="s">
        <v>210</v>
      </c>
      <c r="C137" s="6" t="s">
        <v>2063</v>
      </c>
      <c r="D137" s="133">
        <v>35</v>
      </c>
      <c r="E137" s="138">
        <v>0</v>
      </c>
      <c r="F137" s="138"/>
      <c r="G137" s="134">
        <v>0</v>
      </c>
      <c r="H137" s="134">
        <v>0</v>
      </c>
      <c r="I137" s="134">
        <v>0</v>
      </c>
      <c r="J137" s="134">
        <v>0</v>
      </c>
      <c r="K137" s="134">
        <v>0</v>
      </c>
      <c r="L137" s="134">
        <v>0</v>
      </c>
      <c r="M137" s="134">
        <v>0</v>
      </c>
      <c r="N137" s="134">
        <v>35</v>
      </c>
      <c r="O137" s="134"/>
      <c r="P137" s="134"/>
      <c r="Q137" s="134">
        <v>0</v>
      </c>
      <c r="R137" t="e">
        <f>VLOOKUP(C137,'EUROSTAT-Code'!$G$3:$H$532,2,0)</f>
        <v>#N/A</v>
      </c>
      <c r="S137" t="e">
        <f t="shared" si="5"/>
        <v>#N/A</v>
      </c>
    </row>
    <row r="138" spans="1:19" x14ac:dyDescent="0.35">
      <c r="A138" t="str">
        <f>IF(OR(ISBLANK(VLOOKUP(B138,'EUROSTAT-Code'!$A$3:$D$698,4,0)),ISNA(VLOOKUP(B138,'EUROSTAT-Code'!$A$3:$D$698,4,0))),"",VLOOKUP(B138,'EUROSTAT-Code'!$A$3:$D$698,4,0))</f>
        <v/>
      </c>
      <c r="B138" s="4" t="s">
        <v>211</v>
      </c>
      <c r="C138" s="4" t="s">
        <v>212</v>
      </c>
      <c r="D138" s="131">
        <v>785</v>
      </c>
      <c r="E138" s="137" t="s">
        <v>1967</v>
      </c>
      <c r="F138" s="137"/>
      <c r="G138" s="132">
        <v>0</v>
      </c>
      <c r="H138" s="132">
        <v>0</v>
      </c>
      <c r="I138" s="132">
        <v>0</v>
      </c>
      <c r="J138" s="132">
        <v>0</v>
      </c>
      <c r="K138" s="132">
        <v>0</v>
      </c>
      <c r="L138" s="132" t="s">
        <v>1967</v>
      </c>
      <c r="M138" s="132">
        <v>0</v>
      </c>
      <c r="N138" s="132">
        <v>745</v>
      </c>
      <c r="O138" s="132"/>
      <c r="P138" s="132"/>
      <c r="Q138" s="132">
        <v>0</v>
      </c>
      <c r="R138" t="str">
        <f>VLOOKUP(C138,'EUROSTAT-Code'!$G$3:$H$532,2,0)</f>
        <v>H99_26_01</v>
      </c>
      <c r="S138" t="str">
        <f t="shared" si="5"/>
        <v>OK</v>
      </c>
    </row>
    <row r="139" spans="1:19" x14ac:dyDescent="0.35">
      <c r="A139" t="str">
        <f>IF(OR(ISBLANK(VLOOKUP(B139,'EUROSTAT-Code'!$A$3:$D$698,4,0)),ISNA(VLOOKUP(B139,'EUROSTAT-Code'!$A$3:$D$698,4,0))),"",VLOOKUP(B139,'EUROSTAT-Code'!$A$3:$D$698,4,0))</f>
        <v>x</v>
      </c>
      <c r="B139" s="6" t="s">
        <v>213</v>
      </c>
      <c r="C139" s="6" t="s">
        <v>214</v>
      </c>
      <c r="D139" s="133">
        <v>755</v>
      </c>
      <c r="E139" s="138" t="s">
        <v>1967</v>
      </c>
      <c r="F139" s="138"/>
      <c r="G139" s="134">
        <v>0</v>
      </c>
      <c r="H139" s="134">
        <v>0</v>
      </c>
      <c r="I139" s="134" t="s">
        <v>1967</v>
      </c>
      <c r="J139" s="134">
        <v>0</v>
      </c>
      <c r="K139" s="134" t="s">
        <v>1967</v>
      </c>
      <c r="L139" s="134">
        <v>0</v>
      </c>
      <c r="M139" s="134">
        <v>0</v>
      </c>
      <c r="N139" s="134">
        <v>730</v>
      </c>
      <c r="O139" s="134"/>
      <c r="P139" s="134"/>
      <c r="Q139" s="134">
        <v>0</v>
      </c>
      <c r="R139" t="str">
        <f>VLOOKUP(C139,'EUROSTAT-Code'!$G$3:$H$532,2,0)</f>
        <v>H99_26_02</v>
      </c>
      <c r="S139" t="str">
        <f t="shared" si="5"/>
        <v>OK</v>
      </c>
    </row>
    <row r="140" spans="1:19" x14ac:dyDescent="0.35">
      <c r="A140" t="str">
        <f>IF(OR(ISBLANK(VLOOKUP(B140,'EUROSTAT-Code'!$A$3:$D$698,4,0)),ISNA(VLOOKUP(B140,'EUROSTAT-Code'!$A$3:$D$698,4,0))),"",VLOOKUP(B140,'EUROSTAT-Code'!$A$3:$D$698,4,0))</f>
        <v>x</v>
      </c>
      <c r="B140" s="4" t="s">
        <v>215</v>
      </c>
      <c r="C140" s="4" t="s">
        <v>216</v>
      </c>
      <c r="D140" s="131">
        <v>135</v>
      </c>
      <c r="E140" s="137">
        <v>0</v>
      </c>
      <c r="F140" s="137"/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 t="s">
        <v>1967</v>
      </c>
      <c r="M140" s="132">
        <v>0</v>
      </c>
      <c r="N140" s="132">
        <v>130</v>
      </c>
      <c r="O140" s="132"/>
      <c r="P140" s="132"/>
      <c r="Q140" s="132">
        <v>0</v>
      </c>
      <c r="R140" t="str">
        <f>VLOOKUP(C140,'EUROSTAT-Code'!$G$3:$H$532,2,0)</f>
        <v>H99_26_03</v>
      </c>
      <c r="S140" t="str">
        <f t="shared" si="5"/>
        <v>OK</v>
      </c>
    </row>
    <row r="141" spans="1:19" x14ac:dyDescent="0.35">
      <c r="A141" t="str">
        <f>IF(OR(ISBLANK(VLOOKUP(B141,'EUROSTAT-Code'!$A$3:$D$698,4,0)),ISNA(VLOOKUP(B141,'EUROSTAT-Code'!$A$3:$D$698,4,0))),"",VLOOKUP(B141,'EUROSTAT-Code'!$A$3:$D$698,4,0))</f>
        <v/>
      </c>
      <c r="B141" s="6" t="s">
        <v>217</v>
      </c>
      <c r="C141" s="6" t="s">
        <v>218</v>
      </c>
      <c r="D141" s="133">
        <v>110</v>
      </c>
      <c r="E141" s="138" t="s">
        <v>1967</v>
      </c>
      <c r="F141" s="138"/>
      <c r="G141" s="134">
        <v>0</v>
      </c>
      <c r="H141" s="134">
        <v>0</v>
      </c>
      <c r="I141" s="134">
        <v>0</v>
      </c>
      <c r="J141" s="134">
        <v>0</v>
      </c>
      <c r="K141" s="134">
        <v>0</v>
      </c>
      <c r="L141" s="134">
        <v>100</v>
      </c>
      <c r="M141" s="134" t="s">
        <v>1967</v>
      </c>
      <c r="N141" s="134" t="s">
        <v>1967</v>
      </c>
      <c r="O141" s="134"/>
      <c r="P141" s="134"/>
      <c r="Q141" s="134">
        <v>0</v>
      </c>
      <c r="R141" t="str">
        <f>VLOOKUP(C141,'EUROSTAT-Code'!$G$3:$H$532,2,0)</f>
        <v>H99_99_03</v>
      </c>
      <c r="S141" t="str">
        <f t="shared" si="5"/>
        <v>OK</v>
      </c>
    </row>
    <row r="142" spans="1:19" x14ac:dyDescent="0.35">
      <c r="A142" t="str">
        <f>IF(OR(ISBLANK(VLOOKUP(B142,'EUROSTAT-Code'!$A$3:$D$698,4,0)),ISNA(VLOOKUP(B142,'EUROSTAT-Code'!$A$3:$D$698,4,0))),"",VLOOKUP(B142,'EUROSTAT-Code'!$A$3:$D$698,4,0))</f>
        <v/>
      </c>
      <c r="B142" s="8" t="s">
        <v>219</v>
      </c>
      <c r="C142" s="8" t="s">
        <v>1531</v>
      </c>
      <c r="D142" s="135">
        <v>18865</v>
      </c>
      <c r="E142" s="139"/>
      <c r="F142" s="139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>
        <v>0</v>
      </c>
      <c r="R142" t="e">
        <f>VLOOKUP(C142,'EUROSTAT-Code'!$G$3:$H$532,2,0)</f>
        <v>#N/A</v>
      </c>
      <c r="S142" t="e">
        <f t="shared" si="5"/>
        <v>#N/A</v>
      </c>
    </row>
    <row r="143" spans="1:19" x14ac:dyDescent="0.35">
      <c r="A143" t="str">
        <f>IF(OR(ISBLANK(VLOOKUP(B143,'EUROSTAT-Code'!$A$3:$D$698,4,0)),ISNA(VLOOKUP(B143,'EUROSTAT-Code'!$A$3:$D$698,4,0))),"",VLOOKUP(B143,'EUROSTAT-Code'!$A$3:$D$698,4,0))</f>
        <v>x</v>
      </c>
      <c r="B143" s="4" t="s">
        <v>221</v>
      </c>
      <c r="C143" s="4" t="s">
        <v>1532</v>
      </c>
      <c r="D143" s="131">
        <v>10</v>
      </c>
      <c r="E143" s="137">
        <v>5</v>
      </c>
      <c r="F143" s="137"/>
      <c r="G143" s="132">
        <v>0</v>
      </c>
      <c r="H143" s="132">
        <v>0</v>
      </c>
      <c r="I143" s="132">
        <v>0</v>
      </c>
      <c r="J143" s="132">
        <v>0</v>
      </c>
      <c r="K143" s="132">
        <v>0</v>
      </c>
      <c r="L143" s="132">
        <v>5</v>
      </c>
      <c r="M143" s="132">
        <v>0</v>
      </c>
      <c r="N143" s="132">
        <v>0</v>
      </c>
      <c r="O143" s="132"/>
      <c r="P143" s="132"/>
      <c r="Q143" s="132">
        <v>0</v>
      </c>
      <c r="R143" t="str">
        <f>VLOOKUP(C143,'EUROSTAT-Code'!$G$3:$H$532,2,0)</f>
        <v>I01_01_02</v>
      </c>
      <c r="S143" t="str">
        <f t="shared" si="5"/>
        <v>OK</v>
      </c>
    </row>
    <row r="144" spans="1:19" x14ac:dyDescent="0.35">
      <c r="A144" t="str">
        <f>IF(OR(ISBLANK(VLOOKUP(B144,'EUROSTAT-Code'!$A$3:$D$698,4,0)),ISNA(VLOOKUP(B144,'EUROSTAT-Code'!$A$3:$D$698,4,0))),"",VLOOKUP(B144,'EUROSTAT-Code'!$A$3:$D$698,4,0))</f>
        <v>x</v>
      </c>
      <c r="B144" s="6" t="s">
        <v>222</v>
      </c>
      <c r="C144" s="6" t="s">
        <v>223</v>
      </c>
      <c r="D144" s="133">
        <v>40</v>
      </c>
      <c r="E144" s="138">
        <v>10</v>
      </c>
      <c r="F144" s="138"/>
      <c r="G144" s="134" t="s">
        <v>1967</v>
      </c>
      <c r="H144" s="134">
        <v>5</v>
      </c>
      <c r="I144" s="134" t="s">
        <v>1967</v>
      </c>
      <c r="J144" s="134" t="s">
        <v>1967</v>
      </c>
      <c r="K144" s="134" t="s">
        <v>1967</v>
      </c>
      <c r="L144" s="134">
        <v>20</v>
      </c>
      <c r="M144" s="134">
        <v>0</v>
      </c>
      <c r="N144" s="134">
        <v>10</v>
      </c>
      <c r="O144" s="134"/>
      <c r="P144" s="134"/>
      <c r="Q144" s="134">
        <v>0</v>
      </c>
      <c r="R144" t="str">
        <f>VLOOKUP(C144,'EUROSTAT-Code'!$G$3:$H$532,2,0)</f>
        <v>I01_01_06</v>
      </c>
      <c r="S144" t="str">
        <f t="shared" si="5"/>
        <v>OK</v>
      </c>
    </row>
    <row r="145" spans="1:19" x14ac:dyDescent="0.35">
      <c r="A145" t="str">
        <f>IF(OR(ISBLANK(VLOOKUP(B145,'EUROSTAT-Code'!$A$3:$D$698,4,0)),ISNA(VLOOKUP(B145,'EUROSTAT-Code'!$A$3:$D$698,4,0))),"",VLOOKUP(B145,'EUROSTAT-Code'!$A$3:$D$698,4,0))</f>
        <v/>
      </c>
      <c r="B145" s="4" t="s">
        <v>224</v>
      </c>
      <c r="C145" s="4" t="s">
        <v>225</v>
      </c>
      <c r="D145" s="131">
        <v>15</v>
      </c>
      <c r="E145" s="137">
        <v>5</v>
      </c>
      <c r="F145" s="137"/>
      <c r="G145" s="132">
        <v>0</v>
      </c>
      <c r="H145" s="132">
        <v>5</v>
      </c>
      <c r="I145" s="132">
        <v>0</v>
      </c>
      <c r="J145" s="132">
        <v>0</v>
      </c>
      <c r="K145" s="132">
        <v>0</v>
      </c>
      <c r="L145" s="132">
        <v>5</v>
      </c>
      <c r="M145" s="132" t="s">
        <v>1967</v>
      </c>
      <c r="N145" s="132">
        <v>0</v>
      </c>
      <c r="O145" s="132"/>
      <c r="P145" s="132"/>
      <c r="Q145" s="132">
        <v>0</v>
      </c>
      <c r="R145" t="str">
        <f>VLOOKUP(C145,'EUROSTAT-Code'!$G$3:$H$532,2,0)</f>
        <v>I01_01_07</v>
      </c>
      <c r="S145" t="str">
        <f t="shared" si="5"/>
        <v>OK</v>
      </c>
    </row>
    <row r="146" spans="1:19" x14ac:dyDescent="0.35">
      <c r="A146" t="str">
        <f>IF(OR(ISBLANK(VLOOKUP(B146,'EUROSTAT-Code'!$A$3:$D$698,4,0)),ISNA(VLOOKUP(B146,'EUROSTAT-Code'!$A$3:$D$698,4,0))),"",VLOOKUP(B146,'EUROSTAT-Code'!$A$3:$D$698,4,0))</f>
        <v>x</v>
      </c>
      <c r="B146" s="6" t="s">
        <v>226</v>
      </c>
      <c r="C146" s="6" t="s">
        <v>227</v>
      </c>
      <c r="D146" s="133">
        <v>5</v>
      </c>
      <c r="E146" s="138">
        <v>0</v>
      </c>
      <c r="F146" s="138"/>
      <c r="G146" s="134">
        <v>0</v>
      </c>
      <c r="H146" s="134">
        <v>0</v>
      </c>
      <c r="I146" s="134">
        <v>0</v>
      </c>
      <c r="J146" s="134">
        <v>0</v>
      </c>
      <c r="K146" s="134">
        <v>0</v>
      </c>
      <c r="L146" s="134">
        <v>0</v>
      </c>
      <c r="M146" s="134">
        <v>5</v>
      </c>
      <c r="N146" s="134">
        <v>0</v>
      </c>
      <c r="O146" s="134"/>
      <c r="P146" s="134"/>
      <c r="Q146" s="134">
        <v>0</v>
      </c>
      <c r="R146" t="str">
        <f>VLOOKUP(C146,'EUROSTAT-Code'!$G$3:$H$532,2,0)</f>
        <v>I01_01_08</v>
      </c>
      <c r="S146" t="str">
        <f t="shared" si="5"/>
        <v>OK</v>
      </c>
    </row>
    <row r="147" spans="1:19" x14ac:dyDescent="0.35">
      <c r="A147" t="str">
        <f>IF(OR(ISBLANK(VLOOKUP(B147,'EUROSTAT-Code'!$A$3:$D$698,4,0)),ISNA(VLOOKUP(B147,'EUROSTAT-Code'!$A$3:$D$698,4,0))),"",VLOOKUP(B147,'EUROSTAT-Code'!$A$3:$D$698,4,0))</f>
        <v>x</v>
      </c>
      <c r="B147" s="4" t="s">
        <v>228</v>
      </c>
      <c r="C147" s="4" t="s">
        <v>326</v>
      </c>
      <c r="D147" s="131">
        <v>35</v>
      </c>
      <c r="E147" s="137">
        <v>5</v>
      </c>
      <c r="F147" s="137"/>
      <c r="G147" s="132">
        <v>0</v>
      </c>
      <c r="H147" s="132">
        <v>5</v>
      </c>
      <c r="I147" s="132" t="s">
        <v>1967</v>
      </c>
      <c r="J147" s="132" t="s">
        <v>1967</v>
      </c>
      <c r="K147" s="132">
        <v>0</v>
      </c>
      <c r="L147" s="132">
        <v>15</v>
      </c>
      <c r="M147" s="132">
        <v>5</v>
      </c>
      <c r="N147" s="132">
        <v>0</v>
      </c>
      <c r="O147" s="132"/>
      <c r="P147" s="132"/>
      <c r="Q147" s="132">
        <v>0</v>
      </c>
      <c r="R147" t="str">
        <f>VLOOKUP(C147,'EUROSTAT-Code'!$G$3:$H$532,2,0)</f>
        <v>I01_01_11</v>
      </c>
      <c r="S147" t="str">
        <f t="shared" si="5"/>
        <v>OK</v>
      </c>
    </row>
    <row r="148" spans="1:19" x14ac:dyDescent="0.35">
      <c r="A148" t="str">
        <f>IF(OR(ISBLANK(VLOOKUP(B148,'EUROSTAT-Code'!$A$3:$D$698,4,0)),ISNA(VLOOKUP(B148,'EUROSTAT-Code'!$A$3:$D$698,4,0))),"",VLOOKUP(B148,'EUROSTAT-Code'!$A$3:$D$698,4,0))</f>
        <v/>
      </c>
      <c r="B148" s="6" t="s">
        <v>229</v>
      </c>
      <c r="C148" s="6" t="s">
        <v>1557</v>
      </c>
      <c r="D148" s="133">
        <v>5</v>
      </c>
      <c r="E148" s="138">
        <v>0</v>
      </c>
      <c r="F148" s="138"/>
      <c r="G148" s="134">
        <v>0</v>
      </c>
      <c r="H148" s="134">
        <v>0</v>
      </c>
      <c r="I148" s="134">
        <v>0</v>
      </c>
      <c r="J148" s="134">
        <v>0</v>
      </c>
      <c r="K148" s="134">
        <v>0</v>
      </c>
      <c r="L148" s="134">
        <v>5</v>
      </c>
      <c r="M148" s="134">
        <v>0</v>
      </c>
      <c r="N148" s="134">
        <v>0</v>
      </c>
      <c r="O148" s="134"/>
      <c r="P148" s="134"/>
      <c r="Q148" s="134">
        <v>0</v>
      </c>
      <c r="R148" t="str">
        <f>VLOOKUP(C148,'EUROSTAT-Code'!$G$3:$H$532,2,0)</f>
        <v>I01_01_14</v>
      </c>
      <c r="S148" t="str">
        <f t="shared" si="5"/>
        <v>OK</v>
      </c>
    </row>
    <row r="149" spans="1:19" x14ac:dyDescent="0.35">
      <c r="A149" t="str">
        <f>IF(OR(ISBLANK(VLOOKUP(B149,'EUROSTAT-Code'!$A$3:$D$698,4,0)),ISNA(VLOOKUP(B149,'EUROSTAT-Code'!$A$3:$D$698,4,0))),"",VLOOKUP(B149,'EUROSTAT-Code'!$A$3:$D$698,4,0))</f>
        <v/>
      </c>
      <c r="B149" s="4" t="s">
        <v>230</v>
      </c>
      <c r="C149" s="4" t="s">
        <v>231</v>
      </c>
      <c r="D149" s="131">
        <v>15</v>
      </c>
      <c r="E149" s="137">
        <v>0</v>
      </c>
      <c r="F149" s="137"/>
      <c r="G149" s="132">
        <v>0</v>
      </c>
      <c r="H149" s="132">
        <v>5</v>
      </c>
      <c r="I149" s="132">
        <v>0</v>
      </c>
      <c r="J149" s="132">
        <v>0</v>
      </c>
      <c r="K149" s="132">
        <v>0</v>
      </c>
      <c r="L149" s="132">
        <v>5</v>
      </c>
      <c r="M149" s="132">
        <v>0</v>
      </c>
      <c r="N149" s="132">
        <v>0</v>
      </c>
      <c r="O149" s="132"/>
      <c r="P149" s="132"/>
      <c r="Q149" s="132">
        <v>0</v>
      </c>
      <c r="R149" t="str">
        <f>VLOOKUP(C149,'EUROSTAT-Code'!$G$3:$H$532,2,0)</f>
        <v>I03_02_03</v>
      </c>
      <c r="S149" t="str">
        <f t="shared" si="5"/>
        <v>OK</v>
      </c>
    </row>
    <row r="150" spans="1:19" x14ac:dyDescent="0.35">
      <c r="A150" t="str">
        <f>IF(OR(ISBLANK(VLOOKUP(B150,'EUROSTAT-Code'!$A$3:$D$698,4,0)),ISNA(VLOOKUP(B150,'EUROSTAT-Code'!$A$3:$D$698,4,0))),"",VLOOKUP(B150,'EUROSTAT-Code'!$A$3:$D$698,4,0))</f>
        <v>x</v>
      </c>
      <c r="B150" s="6" t="s">
        <v>232</v>
      </c>
      <c r="C150" s="6" t="s">
        <v>233</v>
      </c>
      <c r="D150" s="133">
        <v>145</v>
      </c>
      <c r="E150" s="138">
        <v>25</v>
      </c>
      <c r="F150" s="138"/>
      <c r="G150" s="134">
        <v>0</v>
      </c>
      <c r="H150" s="134">
        <v>0</v>
      </c>
      <c r="I150" s="134">
        <v>0</v>
      </c>
      <c r="J150" s="134">
        <v>0</v>
      </c>
      <c r="K150" s="134">
        <v>5</v>
      </c>
      <c r="L150" s="134">
        <v>0</v>
      </c>
      <c r="M150" s="134">
        <v>105</v>
      </c>
      <c r="N150" s="134">
        <v>0</v>
      </c>
      <c r="O150" s="134"/>
      <c r="P150" s="134"/>
      <c r="Q150" s="134">
        <v>0</v>
      </c>
      <c r="S150" t="str">
        <f t="shared" si="5"/>
        <v>FALSE</v>
      </c>
    </row>
    <row r="151" spans="1:19" x14ac:dyDescent="0.35">
      <c r="A151" t="str">
        <f>IF(OR(ISBLANK(VLOOKUP(B151,'EUROSTAT-Code'!$A$3:$D$698,4,0)),ISNA(VLOOKUP(B151,'EUROSTAT-Code'!$A$3:$D$698,4,0))),"",VLOOKUP(B151,'EUROSTAT-Code'!$A$3:$D$698,4,0))</f>
        <v>x</v>
      </c>
      <c r="B151" s="4" t="s">
        <v>234</v>
      </c>
      <c r="C151" s="4" t="s">
        <v>235</v>
      </c>
      <c r="D151" s="131">
        <v>5</v>
      </c>
      <c r="E151" s="137">
        <v>0</v>
      </c>
      <c r="F151" s="137"/>
      <c r="G151" s="132">
        <v>0</v>
      </c>
      <c r="H151" s="132">
        <v>0</v>
      </c>
      <c r="I151" s="132">
        <v>0</v>
      </c>
      <c r="J151" s="132">
        <v>0</v>
      </c>
      <c r="K151" s="132">
        <v>5</v>
      </c>
      <c r="L151" s="132">
        <v>0</v>
      </c>
      <c r="M151" s="132">
        <v>0</v>
      </c>
      <c r="N151" s="132">
        <v>0</v>
      </c>
      <c r="O151" s="132"/>
      <c r="P151" s="132"/>
      <c r="Q151" s="132">
        <v>0</v>
      </c>
      <c r="R151" t="str">
        <f>VLOOKUP(C151,'EUROSTAT-Code'!$G$3:$H$532,2,0)</f>
        <v>I04_01_03</v>
      </c>
      <c r="S151" t="str">
        <f t="shared" si="5"/>
        <v>OK</v>
      </c>
    </row>
    <row r="152" spans="1:19" x14ac:dyDescent="0.35">
      <c r="A152" t="str">
        <f>IF(OR(ISBLANK(VLOOKUP(B152,'EUROSTAT-Code'!$A$3:$D$698,4,0)),ISNA(VLOOKUP(B152,'EUROSTAT-Code'!$A$3:$D$698,4,0))),"",VLOOKUP(B152,'EUROSTAT-Code'!$A$3:$D$698,4,0))</f>
        <v/>
      </c>
      <c r="B152" s="6" t="s">
        <v>236</v>
      </c>
      <c r="C152" s="6" t="s">
        <v>237</v>
      </c>
      <c r="D152" s="133">
        <v>5</v>
      </c>
      <c r="E152" s="138">
        <v>0</v>
      </c>
      <c r="F152" s="138"/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0</v>
      </c>
      <c r="O152" s="134"/>
      <c r="P152" s="134"/>
      <c r="Q152" s="134">
        <v>5</v>
      </c>
      <c r="S152" t="str">
        <f t="shared" si="5"/>
        <v>FALSE</v>
      </c>
    </row>
    <row r="153" spans="1:19" x14ac:dyDescent="0.35">
      <c r="A153" t="str">
        <f>IF(OR(ISBLANK(VLOOKUP(B153,'EUROSTAT-Code'!$A$3:$D$698,4,0)),ISNA(VLOOKUP(B153,'EUROSTAT-Code'!$A$3:$D$698,4,0))),"",VLOOKUP(B153,'EUROSTAT-Code'!$A$3:$D$698,4,0))</f>
        <v>x</v>
      </c>
      <c r="B153" s="4" t="s">
        <v>302</v>
      </c>
      <c r="C153" s="4" t="s">
        <v>303</v>
      </c>
      <c r="D153" s="131">
        <v>0</v>
      </c>
      <c r="E153" s="137">
        <v>0</v>
      </c>
      <c r="F153" s="137"/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  <c r="O153" s="132"/>
      <c r="P153" s="132"/>
      <c r="Q153" s="132">
        <v>0</v>
      </c>
      <c r="R153" t="str">
        <f>VLOOKUP(C153,'EUROSTAT-Code'!$G$3:$H$532,2,0)</f>
        <v>I99_05_01</v>
      </c>
      <c r="S153" t="str">
        <f t="shared" si="5"/>
        <v>OK</v>
      </c>
    </row>
    <row r="154" spans="1:19" x14ac:dyDescent="0.35">
      <c r="A154" t="str">
        <f>IF(OR(ISBLANK(VLOOKUP(B154,'EUROSTAT-Code'!$A$3:$D$698,4,0)),ISNA(VLOOKUP(B154,'EUROSTAT-Code'!$A$3:$D$698,4,0))),"",VLOOKUP(B154,'EUROSTAT-Code'!$A$3:$D$698,4,0))</f>
        <v/>
      </c>
      <c r="B154" s="6" t="s">
        <v>238</v>
      </c>
      <c r="C154" s="6" t="s">
        <v>2021</v>
      </c>
      <c r="D154" s="133">
        <v>115</v>
      </c>
      <c r="E154" s="138">
        <v>0</v>
      </c>
      <c r="F154" s="138"/>
      <c r="G154" s="134">
        <v>0</v>
      </c>
      <c r="H154" s="134">
        <v>0</v>
      </c>
      <c r="I154" s="134">
        <v>0</v>
      </c>
      <c r="J154" s="134">
        <v>0</v>
      </c>
      <c r="K154" s="134">
        <v>0</v>
      </c>
      <c r="L154" s="134">
        <v>0</v>
      </c>
      <c r="M154" s="134">
        <v>0</v>
      </c>
      <c r="N154" s="134">
        <v>0</v>
      </c>
      <c r="O154" s="134"/>
      <c r="P154" s="134"/>
      <c r="Q154" s="134">
        <v>115</v>
      </c>
      <c r="R154" t="e">
        <f>VLOOKUP(C154,'EUROSTAT-Code'!$G$3:$H$532,2,0)</f>
        <v>#N/A</v>
      </c>
      <c r="S154" t="e">
        <f t="shared" si="5"/>
        <v>#N/A</v>
      </c>
    </row>
    <row r="155" spans="1:19" x14ac:dyDescent="0.35">
      <c r="A155" t="str">
        <f>IF(OR(ISBLANK(VLOOKUP(B155,'EUROSTAT-Code'!$A$3:$D$698,4,0)),ISNA(VLOOKUP(B155,'EUROSTAT-Code'!$A$3:$D$698,4,0))),"",VLOOKUP(B155,'EUROSTAT-Code'!$A$3:$D$698,4,0))</f>
        <v/>
      </c>
      <c r="B155" s="4" t="s">
        <v>240</v>
      </c>
      <c r="C155" s="4" t="s">
        <v>241</v>
      </c>
      <c r="D155" s="131">
        <v>45</v>
      </c>
      <c r="E155" s="137">
        <v>0</v>
      </c>
      <c r="F155" s="137"/>
      <c r="G155" s="132">
        <v>0</v>
      </c>
      <c r="H155" s="132">
        <v>0</v>
      </c>
      <c r="I155" s="132">
        <v>0</v>
      </c>
      <c r="J155" s="132">
        <v>0</v>
      </c>
      <c r="K155" s="132">
        <v>0</v>
      </c>
      <c r="L155" s="132">
        <v>5</v>
      </c>
      <c r="M155" s="132">
        <v>0</v>
      </c>
      <c r="N155" s="132">
        <v>0</v>
      </c>
      <c r="O155" s="132"/>
      <c r="P155" s="132"/>
      <c r="Q155" s="132">
        <v>40</v>
      </c>
      <c r="R155" t="str">
        <f>VLOOKUP(C155,'EUROSTAT-Code'!$G$3:$H$532,2,0)</f>
        <v>I99_10_01</v>
      </c>
      <c r="S155" t="str">
        <f t="shared" si="5"/>
        <v>OK</v>
      </c>
    </row>
    <row r="156" spans="1:19" x14ac:dyDescent="0.35">
      <c r="A156" t="str">
        <f>IF(OR(ISBLANK(VLOOKUP(B156,'EUROSTAT-Code'!$A$3:$D$698,4,0)),ISNA(VLOOKUP(B156,'EUROSTAT-Code'!$A$3:$D$698,4,0))),"",VLOOKUP(B156,'EUROSTAT-Code'!$A$3:$D$698,4,0))</f>
        <v>x</v>
      </c>
      <c r="B156" s="6" t="s">
        <v>242</v>
      </c>
      <c r="C156" s="6" t="s">
        <v>243</v>
      </c>
      <c r="D156" s="133">
        <v>5</v>
      </c>
      <c r="E156" s="138">
        <v>0</v>
      </c>
      <c r="F156" s="138"/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0</v>
      </c>
      <c r="M156" s="134">
        <v>0</v>
      </c>
      <c r="N156" s="134">
        <v>0</v>
      </c>
      <c r="O156" s="134"/>
      <c r="P156" s="134"/>
      <c r="Q156" s="134">
        <v>5</v>
      </c>
      <c r="R156" t="str">
        <f>VLOOKUP(C156,'EUROSTAT-Code'!$G$3:$H$532,2,0)</f>
        <v>I99_12_03</v>
      </c>
      <c r="S156" t="str">
        <f t="shared" si="5"/>
        <v>OK</v>
      </c>
    </row>
    <row r="157" spans="1:19" x14ac:dyDescent="0.35">
      <c r="A157" t="str">
        <f>IF(OR(ISBLANK(VLOOKUP(B157,'EUROSTAT-Code'!$A$3:$D$698,4,0)),ISNA(VLOOKUP(B157,'EUROSTAT-Code'!$A$3:$D$698,4,0))),"",VLOOKUP(B157,'EUROSTAT-Code'!$A$3:$D$698,4,0))</f>
        <v/>
      </c>
      <c r="B157" s="4" t="s">
        <v>794</v>
      </c>
      <c r="C157" s="4" t="s">
        <v>2064</v>
      </c>
      <c r="D157" s="131">
        <v>0</v>
      </c>
      <c r="E157" s="137">
        <v>0</v>
      </c>
      <c r="F157" s="137"/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/>
      <c r="P157" s="132"/>
      <c r="Q157" s="132">
        <v>0</v>
      </c>
      <c r="R157" t="str">
        <f>VLOOKUP(C157,'EUROSTAT-Code'!$G$3:$H$532,2,0)</f>
        <v>I99_12_04</v>
      </c>
      <c r="S157" t="str">
        <f t="shared" si="5"/>
        <v>OK</v>
      </c>
    </row>
    <row r="158" spans="1:19" x14ac:dyDescent="0.35">
      <c r="A158" t="str">
        <f>IF(OR(ISBLANK(VLOOKUP(B158,'EUROSTAT-Code'!$A$3:$D$698,4,0)),ISNA(VLOOKUP(B158,'EUROSTAT-Code'!$A$3:$D$698,4,0))),"",VLOOKUP(B158,'EUROSTAT-Code'!$A$3:$D$698,4,0))</f>
        <v/>
      </c>
      <c r="B158" s="6" t="s">
        <v>244</v>
      </c>
      <c r="C158" s="6" t="s">
        <v>245</v>
      </c>
      <c r="D158" s="133">
        <v>125</v>
      </c>
      <c r="E158" s="138">
        <v>0</v>
      </c>
      <c r="F158" s="138"/>
      <c r="G158" s="134">
        <v>0</v>
      </c>
      <c r="H158" s="134" t="s">
        <v>1967</v>
      </c>
      <c r="I158" s="134">
        <v>0</v>
      </c>
      <c r="J158" s="134">
        <v>0</v>
      </c>
      <c r="K158" s="134">
        <v>0</v>
      </c>
      <c r="L158" s="134">
        <v>50</v>
      </c>
      <c r="M158" s="134">
        <v>70</v>
      </c>
      <c r="N158" s="134" t="s">
        <v>1967</v>
      </c>
      <c r="O158" s="134"/>
      <c r="P158" s="134"/>
      <c r="Q158" s="134">
        <v>0</v>
      </c>
      <c r="R158" t="str">
        <f>VLOOKUP(C158,'EUROSTAT-Code'!$G$3:$H$532,2,0)</f>
        <v>I99_13_01</v>
      </c>
      <c r="S158" t="str">
        <f t="shared" si="5"/>
        <v>OK</v>
      </c>
    </row>
    <row r="159" spans="1:19" x14ac:dyDescent="0.35">
      <c r="A159" t="str">
        <f>IF(OR(ISBLANK(VLOOKUP(B159,'EUROSTAT-Code'!$A$3:$D$698,4,0)),ISNA(VLOOKUP(B159,'EUROSTAT-Code'!$A$3:$D$698,4,0))),"",VLOOKUP(B159,'EUROSTAT-Code'!$A$3:$D$698,4,0))</f>
        <v/>
      </c>
      <c r="B159" s="4" t="s">
        <v>246</v>
      </c>
      <c r="C159" s="4" t="s">
        <v>247</v>
      </c>
      <c r="D159" s="131">
        <v>20</v>
      </c>
      <c r="E159" s="137">
        <v>0</v>
      </c>
      <c r="F159" s="137"/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20</v>
      </c>
      <c r="M159" s="132">
        <v>0</v>
      </c>
      <c r="N159" s="132">
        <v>0</v>
      </c>
      <c r="O159" s="132"/>
      <c r="P159" s="132"/>
      <c r="Q159" s="132">
        <v>0</v>
      </c>
      <c r="R159" t="str">
        <f>VLOOKUP(C159,'EUROSTAT-Code'!$G$3:$H$532,2,0)</f>
        <v>I99_14_02</v>
      </c>
      <c r="S159" t="str">
        <f t="shared" si="5"/>
        <v>OK</v>
      </c>
    </row>
    <row r="160" spans="1:19" x14ac:dyDescent="0.35">
      <c r="A160" t="str">
        <f>IF(OR(ISBLANK(VLOOKUP(B160,'EUROSTAT-Code'!$A$3:$D$698,4,0)),ISNA(VLOOKUP(B160,'EUROSTAT-Code'!$A$3:$D$698,4,0))),"",VLOOKUP(B160,'EUROSTAT-Code'!$A$3:$D$698,4,0))</f>
        <v>x</v>
      </c>
      <c r="B160" s="6" t="s">
        <v>248</v>
      </c>
      <c r="C160" s="6" t="s">
        <v>249</v>
      </c>
      <c r="D160" s="133">
        <v>125</v>
      </c>
      <c r="E160" s="138">
        <v>0</v>
      </c>
      <c r="F160" s="138"/>
      <c r="G160" s="134" t="s">
        <v>1967</v>
      </c>
      <c r="H160" s="134">
        <v>0</v>
      </c>
      <c r="I160" s="134">
        <v>0</v>
      </c>
      <c r="J160" s="134">
        <v>0</v>
      </c>
      <c r="K160" s="134" t="s">
        <v>1967</v>
      </c>
      <c r="L160" s="134">
        <v>65</v>
      </c>
      <c r="M160" s="134">
        <v>60</v>
      </c>
      <c r="N160" s="134">
        <v>0</v>
      </c>
      <c r="O160" s="134"/>
      <c r="P160" s="134"/>
      <c r="Q160" s="134">
        <v>0</v>
      </c>
      <c r="R160" t="str">
        <f>VLOOKUP(C160,'EUROSTAT-Code'!$G$3:$H$532,2,0)</f>
        <v>I99_14_03</v>
      </c>
      <c r="S160" t="str">
        <f t="shared" si="5"/>
        <v>OK</v>
      </c>
    </row>
    <row r="161" spans="1:17" x14ac:dyDescent="0.35">
      <c r="B161" s="4" t="s">
        <v>804</v>
      </c>
      <c r="C161" s="4" t="s">
        <v>1357</v>
      </c>
      <c r="D161" s="131">
        <v>125</v>
      </c>
      <c r="E161" s="137">
        <v>0</v>
      </c>
      <c r="F161" s="137"/>
      <c r="G161" s="132">
        <v>0</v>
      </c>
      <c r="H161" s="132">
        <v>0</v>
      </c>
      <c r="I161" s="132">
        <v>0</v>
      </c>
      <c r="J161" s="132">
        <v>0</v>
      </c>
      <c r="K161" s="132">
        <v>0</v>
      </c>
      <c r="L161" s="132">
        <v>0</v>
      </c>
      <c r="M161" s="132">
        <v>0</v>
      </c>
      <c r="N161" s="132">
        <v>0</v>
      </c>
      <c r="O161" s="132"/>
      <c r="P161" s="132"/>
      <c r="Q161" s="132">
        <v>125</v>
      </c>
    </row>
    <row r="162" spans="1:17" x14ac:dyDescent="0.35">
      <c r="A162" t="str">
        <f>IF(OR(ISBLANK(VLOOKUP(B162,'EUROSTAT-Code'!$A$3:$D$698,4,0)),ISNA(VLOOKUP(B162,'EUROSTAT-Code'!$A$3:$D$698,4,0))),"",VLOOKUP(B162,'EUROSTAT-Code'!$A$3:$D$698,4,0))</f>
        <v/>
      </c>
      <c r="B162" s="6" t="s">
        <v>250</v>
      </c>
      <c r="C162" s="6" t="s">
        <v>2065</v>
      </c>
      <c r="D162" s="133">
        <v>320</v>
      </c>
      <c r="E162" s="138" t="s">
        <v>1967</v>
      </c>
      <c r="F162" s="138"/>
      <c r="G162" s="134">
        <v>0</v>
      </c>
      <c r="H162" s="134">
        <v>0</v>
      </c>
      <c r="I162" s="134">
        <v>0</v>
      </c>
      <c r="J162" s="134">
        <v>0</v>
      </c>
      <c r="K162" s="134">
        <v>0</v>
      </c>
      <c r="L162" s="134">
        <v>275</v>
      </c>
      <c r="M162" s="134">
        <v>10</v>
      </c>
      <c r="N162" s="134">
        <v>0</v>
      </c>
      <c r="O162" s="134"/>
      <c r="P162" s="134"/>
      <c r="Q162" s="134">
        <v>0</v>
      </c>
    </row>
    <row r="163" spans="1:17" x14ac:dyDescent="0.35">
      <c r="A163" t="str">
        <f>IF(OR(ISBLANK(VLOOKUP(B163,'EUROSTAT-Code'!$A$3:$D$698,4,0)),ISNA(VLOOKUP(B163,'EUROSTAT-Code'!$A$3:$D$698,4,0))),"",VLOOKUP(B163,'EUROSTAT-Code'!$A$3:$D$698,4,0))</f>
        <v/>
      </c>
      <c r="B163" s="4" t="s">
        <v>251</v>
      </c>
      <c r="C163" s="4" t="s">
        <v>2066</v>
      </c>
      <c r="D163" s="131">
        <v>40</v>
      </c>
      <c r="E163" s="137" t="s">
        <v>1967</v>
      </c>
      <c r="F163" s="137"/>
      <c r="G163" s="132">
        <v>0</v>
      </c>
      <c r="H163" s="132">
        <v>0</v>
      </c>
      <c r="I163" s="132">
        <v>0</v>
      </c>
      <c r="J163" s="132">
        <v>0</v>
      </c>
      <c r="K163" s="132">
        <v>0</v>
      </c>
      <c r="L163" s="132">
        <v>35</v>
      </c>
      <c r="M163" s="132">
        <v>0</v>
      </c>
      <c r="N163" s="132">
        <v>0</v>
      </c>
      <c r="O163" s="132"/>
      <c r="P163" s="132"/>
      <c r="Q163" s="132">
        <v>0</v>
      </c>
    </row>
    <row r="164" spans="1:17" x14ac:dyDescent="0.35">
      <c r="A164" t="str">
        <f>IF(OR(ISBLANK(VLOOKUP(B164,'EUROSTAT-Code'!$A$3:$D$698,4,0)),ISNA(VLOOKUP(B164,'EUROSTAT-Code'!$A$3:$D$698,4,0))),"",VLOOKUP(B164,'EUROSTAT-Code'!$A$3:$D$698,4,0))</f>
        <v/>
      </c>
      <c r="B164" s="6" t="s">
        <v>252</v>
      </c>
      <c r="C164" s="6" t="s">
        <v>2067</v>
      </c>
      <c r="D164" s="133">
        <v>17735</v>
      </c>
      <c r="E164" s="138" t="s">
        <v>1967</v>
      </c>
      <c r="F164" s="138"/>
      <c r="G164" s="134">
        <v>0</v>
      </c>
      <c r="H164" s="134" t="s">
        <v>1967</v>
      </c>
      <c r="I164" s="134">
        <v>0</v>
      </c>
      <c r="J164" s="134">
        <v>0</v>
      </c>
      <c r="K164" s="134" t="s">
        <v>1967</v>
      </c>
      <c r="L164" s="134">
        <v>0</v>
      </c>
      <c r="M164" s="134">
        <v>17615</v>
      </c>
      <c r="N164" s="134">
        <v>0</v>
      </c>
      <c r="O164" s="134"/>
      <c r="P164" s="134"/>
      <c r="Q164" s="134" t="s">
        <v>1967</v>
      </c>
    </row>
    <row r="165" spans="1:17" x14ac:dyDescent="0.35">
      <c r="A165" t="str">
        <f>IF(OR(ISBLANK(VLOOKUP(B165,'EUROSTAT-Code'!$A$3:$D$698,4,0)),ISNA(VLOOKUP(B165,'EUROSTAT-Code'!$A$3:$D$698,4,0))),"",VLOOKUP(B165,'EUROSTAT-Code'!$A$3:$D$698,4,0))</f>
        <v/>
      </c>
      <c r="B165" s="8" t="s">
        <v>253</v>
      </c>
      <c r="C165" s="8" t="s">
        <v>1533</v>
      </c>
      <c r="D165" s="135">
        <v>535</v>
      </c>
      <c r="E165" s="139"/>
      <c r="F165" s="139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>
        <v>0</v>
      </c>
    </row>
    <row r="166" spans="1:17" x14ac:dyDescent="0.35">
      <c r="A166" t="str">
        <f>IF(OR(ISBLANK(VLOOKUP(B166,'EUROSTAT-Code'!$A$3:$D$698,4,0)),ISNA(VLOOKUP(B166,'EUROSTAT-Code'!$A$3:$D$698,4,0))),"",VLOOKUP(B166,'EUROSTAT-Code'!$A$3:$D$698,4,0))</f>
        <v/>
      </c>
      <c r="B166" s="4" t="s">
        <v>366</v>
      </c>
      <c r="C166" s="4" t="s">
        <v>1559</v>
      </c>
      <c r="D166" s="131">
        <v>0</v>
      </c>
      <c r="E166" s="137">
        <v>0</v>
      </c>
      <c r="F166" s="137"/>
      <c r="G166" s="132">
        <v>0</v>
      </c>
      <c r="H166" s="132">
        <v>0</v>
      </c>
      <c r="I166" s="132">
        <v>0</v>
      </c>
      <c r="J166" s="132">
        <v>0</v>
      </c>
      <c r="K166" s="132">
        <v>0</v>
      </c>
      <c r="L166" s="132">
        <v>0</v>
      </c>
      <c r="M166" s="132">
        <v>0</v>
      </c>
      <c r="N166" s="132">
        <v>0</v>
      </c>
      <c r="O166" s="132"/>
      <c r="P166" s="132"/>
      <c r="Q166" s="132">
        <v>0</v>
      </c>
    </row>
    <row r="167" spans="1:17" x14ac:dyDescent="0.35">
      <c r="A167" t="str">
        <f>IF(OR(ISBLANK(VLOOKUP(B167,'EUROSTAT-Code'!$A$3:$D$698,4,0)),ISNA(VLOOKUP(B167,'EUROSTAT-Code'!$A$3:$D$698,4,0))),"",VLOOKUP(B167,'EUROSTAT-Code'!$A$3:$D$698,4,0))</f>
        <v/>
      </c>
      <c r="B167" s="6" t="s">
        <v>255</v>
      </c>
      <c r="C167" s="6" t="s">
        <v>256</v>
      </c>
      <c r="D167" s="133">
        <v>535</v>
      </c>
      <c r="E167" s="138">
        <v>110</v>
      </c>
      <c r="F167" s="138"/>
      <c r="G167" s="134" t="s">
        <v>1967</v>
      </c>
      <c r="H167" s="134" t="s">
        <v>1967</v>
      </c>
      <c r="I167" s="134">
        <v>0</v>
      </c>
      <c r="J167" s="134">
        <v>0</v>
      </c>
      <c r="K167" s="134">
        <v>15</v>
      </c>
      <c r="L167" s="134">
        <v>330</v>
      </c>
      <c r="M167" s="134" t="s">
        <v>1967</v>
      </c>
      <c r="N167" s="134">
        <v>35</v>
      </c>
      <c r="O167" s="134"/>
      <c r="P167" s="134"/>
      <c r="Q167" s="134">
        <v>0</v>
      </c>
    </row>
    <row r="168" spans="1:17" x14ac:dyDescent="0.35">
      <c r="A168" t="str">
        <f>IF(OR(ISBLANK(VLOOKUP(B168,'EUROSTAT-Code'!$A$3:$D$698,4,0)),ISNA(VLOOKUP(B168,'EUROSTAT-Code'!$A$3:$D$698,4,0))),"",VLOOKUP(B168,'EUROSTAT-Code'!$A$3:$D$698,4,0))</f>
        <v/>
      </c>
      <c r="B168" s="8" t="s">
        <v>257</v>
      </c>
      <c r="C168" s="8" t="s">
        <v>1534</v>
      </c>
      <c r="D168" s="135">
        <v>8630</v>
      </c>
      <c r="E168" s="139"/>
      <c r="F168" s="139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>
        <v>0</v>
      </c>
    </row>
    <row r="169" spans="1:17" x14ac:dyDescent="0.35">
      <c r="A169" t="str">
        <f>IF(OR(ISBLANK(VLOOKUP(B169,'EUROSTAT-Code'!$A$3:$D$698,4,0)),ISNA(VLOOKUP(B169,'EUROSTAT-Code'!$A$3:$D$698,4,0))),"",VLOOKUP(B169,'EUROSTAT-Code'!$A$3:$D$698,4,0))</f>
        <v/>
      </c>
      <c r="B169" s="4" t="s">
        <v>877</v>
      </c>
      <c r="C169" s="4" t="s">
        <v>260</v>
      </c>
      <c r="D169" s="131">
        <v>6245</v>
      </c>
      <c r="E169" s="137">
        <v>3785</v>
      </c>
      <c r="F169" s="137"/>
      <c r="G169" s="132">
        <v>455</v>
      </c>
      <c r="H169" s="132">
        <v>530</v>
      </c>
      <c r="I169" s="132" t="s">
        <v>1967</v>
      </c>
      <c r="J169" s="132" t="s">
        <v>1967</v>
      </c>
      <c r="K169" s="132">
        <v>1070</v>
      </c>
      <c r="L169" s="132" t="s">
        <v>1967</v>
      </c>
      <c r="M169" s="132">
        <v>0</v>
      </c>
      <c r="N169" s="132">
        <v>0</v>
      </c>
      <c r="O169" s="132"/>
      <c r="P169" s="132"/>
      <c r="Q169" s="132">
        <v>0</v>
      </c>
    </row>
    <row r="170" spans="1:17" x14ac:dyDescent="0.35">
      <c r="A170" t="str">
        <f>IF(OR(ISBLANK(VLOOKUP(B170,'EUROSTAT-Code'!$A$3:$D$698,4,0)),ISNA(VLOOKUP(B170,'EUROSTAT-Code'!$A$3:$D$698,4,0))),"",VLOOKUP(B170,'EUROSTAT-Code'!$A$3:$D$698,4,0))</f>
        <v/>
      </c>
      <c r="B170" s="6" t="s">
        <v>879</v>
      </c>
      <c r="C170" s="6" t="s">
        <v>262</v>
      </c>
      <c r="D170" s="133">
        <v>600</v>
      </c>
      <c r="E170" s="138">
        <v>205</v>
      </c>
      <c r="F170" s="138"/>
      <c r="G170" s="134" t="s">
        <v>1967</v>
      </c>
      <c r="H170" s="134">
        <v>315</v>
      </c>
      <c r="I170" s="134" t="s">
        <v>1967</v>
      </c>
      <c r="J170" s="134" t="s">
        <v>1967</v>
      </c>
      <c r="K170" s="134">
        <v>45</v>
      </c>
      <c r="L170" s="134" t="s">
        <v>1967</v>
      </c>
      <c r="M170" s="134">
        <v>0</v>
      </c>
      <c r="N170" s="134">
        <v>0</v>
      </c>
      <c r="O170" s="134"/>
      <c r="P170" s="134"/>
      <c r="Q170" s="134">
        <v>0</v>
      </c>
    </row>
    <row r="171" spans="1:17" x14ac:dyDescent="0.35">
      <c r="A171" t="str">
        <f>IF(OR(ISBLANK(VLOOKUP(B171,'EUROSTAT-Code'!$A$3:$D$698,4,0)),ISNA(VLOOKUP(B171,'EUROSTAT-Code'!$A$3:$D$698,4,0))),"",VLOOKUP(B171,'EUROSTAT-Code'!$A$3:$D$698,4,0))</f>
        <v/>
      </c>
      <c r="B171" s="4" t="s">
        <v>882</v>
      </c>
      <c r="C171" s="4" t="s">
        <v>1535</v>
      </c>
      <c r="D171" s="131">
        <v>70</v>
      </c>
      <c r="E171" s="137">
        <v>0</v>
      </c>
      <c r="F171" s="137"/>
      <c r="G171" s="132">
        <v>0</v>
      </c>
      <c r="H171" s="132">
        <v>0</v>
      </c>
      <c r="I171" s="132">
        <v>0</v>
      </c>
      <c r="J171" s="132">
        <v>0</v>
      </c>
      <c r="K171" s="132">
        <v>0</v>
      </c>
      <c r="L171" s="132">
        <v>0</v>
      </c>
      <c r="M171" s="132">
        <v>0</v>
      </c>
      <c r="N171" s="132">
        <v>0</v>
      </c>
      <c r="O171" s="132"/>
      <c r="P171" s="132"/>
      <c r="Q171" s="132">
        <v>70</v>
      </c>
    </row>
    <row r="172" spans="1:17" x14ac:dyDescent="0.35">
      <c r="A172" t="str">
        <f>IF(OR(ISBLANK(VLOOKUP(B172,'EUROSTAT-Code'!$A$3:$D$698,4,0)),ISNA(VLOOKUP(B172,'EUROSTAT-Code'!$A$3:$D$698,4,0))),"",VLOOKUP(B172,'EUROSTAT-Code'!$A$3:$D$698,4,0))</f>
        <v/>
      </c>
      <c r="B172" s="6" t="s">
        <v>884</v>
      </c>
      <c r="C172" s="6" t="s">
        <v>463</v>
      </c>
      <c r="D172" s="133">
        <v>0</v>
      </c>
      <c r="E172" s="138">
        <v>0</v>
      </c>
      <c r="F172" s="138"/>
      <c r="G172" s="134">
        <v>0</v>
      </c>
      <c r="H172" s="134">
        <v>0</v>
      </c>
      <c r="I172" s="134">
        <v>0</v>
      </c>
      <c r="J172" s="134">
        <v>0</v>
      </c>
      <c r="K172" s="134">
        <v>0</v>
      </c>
      <c r="L172" s="134">
        <v>0</v>
      </c>
      <c r="M172" s="134">
        <v>0</v>
      </c>
      <c r="N172" s="134">
        <v>0</v>
      </c>
      <c r="O172" s="134"/>
      <c r="P172" s="134"/>
      <c r="Q172" s="134">
        <v>0</v>
      </c>
    </row>
    <row r="173" spans="1:17" x14ac:dyDescent="0.35">
      <c r="A173" t="str">
        <f>IF(OR(ISBLANK(VLOOKUP(B173,'EUROSTAT-Code'!$A$3:$D$698,4,0)),ISNA(VLOOKUP(B173,'EUROSTAT-Code'!$A$3:$D$698,4,0))),"",VLOOKUP(B173,'EUROSTAT-Code'!$A$3:$D$698,4,0))</f>
        <v/>
      </c>
      <c r="B173" s="4" t="s">
        <v>886</v>
      </c>
      <c r="C173" s="4" t="s">
        <v>265</v>
      </c>
      <c r="D173" s="131">
        <v>535</v>
      </c>
      <c r="E173" s="137">
        <v>50</v>
      </c>
      <c r="F173" s="137"/>
      <c r="G173" s="132" t="s">
        <v>1967</v>
      </c>
      <c r="H173" s="132">
        <v>195</v>
      </c>
      <c r="I173" s="132">
        <v>0</v>
      </c>
      <c r="J173" s="132" t="s">
        <v>1967</v>
      </c>
      <c r="K173" s="132" t="s">
        <v>1967</v>
      </c>
      <c r="L173" s="132">
        <v>255</v>
      </c>
      <c r="M173" s="132">
        <v>0</v>
      </c>
      <c r="N173" s="132">
        <v>0</v>
      </c>
      <c r="O173" s="132"/>
      <c r="P173" s="132"/>
      <c r="Q173" s="132">
        <v>0</v>
      </c>
    </row>
    <row r="174" spans="1:17" x14ac:dyDescent="0.35">
      <c r="A174" t="str">
        <f>IF(OR(ISBLANK(VLOOKUP(B174,'EUROSTAT-Code'!$A$3:$D$698,4,0)),ISNA(VLOOKUP(B174,'EUROSTAT-Code'!$A$3:$D$698,4,0))),"",VLOOKUP(B174,'EUROSTAT-Code'!$A$3:$D$698,4,0))</f>
        <v>x</v>
      </c>
      <c r="B174" s="6" t="s">
        <v>887</v>
      </c>
      <c r="C174" s="6" t="s">
        <v>464</v>
      </c>
      <c r="D174" s="133">
        <v>0</v>
      </c>
      <c r="E174" s="138">
        <v>0</v>
      </c>
      <c r="F174" s="138"/>
      <c r="G174" s="134">
        <v>0</v>
      </c>
      <c r="H174" s="134">
        <v>0</v>
      </c>
      <c r="I174" s="134">
        <v>0</v>
      </c>
      <c r="J174" s="134">
        <v>0</v>
      </c>
      <c r="K174" s="134">
        <v>0</v>
      </c>
      <c r="L174" s="134">
        <v>0</v>
      </c>
      <c r="M174" s="134">
        <v>0</v>
      </c>
      <c r="N174" s="134">
        <v>0</v>
      </c>
      <c r="O174" s="134"/>
      <c r="P174" s="134"/>
      <c r="Q174" s="134">
        <v>0</v>
      </c>
    </row>
    <row r="175" spans="1:17" x14ac:dyDescent="0.35">
      <c r="A175" t="str">
        <f>IF(OR(ISBLANK(VLOOKUP(B175,'EUROSTAT-Code'!$A$3:$D$698,4,0)),ISNA(VLOOKUP(B175,'EUROSTAT-Code'!$A$3:$D$698,4,0))),"",VLOOKUP(B175,'EUROSTAT-Code'!$A$3:$D$698,4,0))</f>
        <v/>
      </c>
      <c r="B175" s="4" t="s">
        <v>888</v>
      </c>
      <c r="C175" s="4" t="s">
        <v>1536</v>
      </c>
      <c r="D175" s="131">
        <v>50</v>
      </c>
      <c r="E175" s="137">
        <v>10</v>
      </c>
      <c r="F175" s="137"/>
      <c r="G175" s="132" t="s">
        <v>1967</v>
      </c>
      <c r="H175" s="132">
        <v>30</v>
      </c>
      <c r="I175" s="132">
        <v>0</v>
      </c>
      <c r="J175" s="132" t="s">
        <v>1967</v>
      </c>
      <c r="K175" s="132" t="s">
        <v>1967</v>
      </c>
      <c r="L175" s="132">
        <v>5</v>
      </c>
      <c r="M175" s="132">
        <v>0</v>
      </c>
      <c r="N175" s="132">
        <v>0</v>
      </c>
      <c r="O175" s="132"/>
      <c r="P175" s="132"/>
      <c r="Q175" s="132" t="s">
        <v>1967</v>
      </c>
    </row>
    <row r="176" spans="1:17" x14ac:dyDescent="0.35">
      <c r="A176" t="str">
        <f>IF(OR(ISBLANK(VLOOKUP(B176,'EUROSTAT-Code'!$A$3:$D$698,4,0)),ISNA(VLOOKUP(B176,'EUROSTAT-Code'!$A$3:$D$698,4,0))),"",VLOOKUP(B176,'EUROSTAT-Code'!$A$3:$D$698,4,0))</f>
        <v/>
      </c>
      <c r="B176" s="6" t="s">
        <v>892</v>
      </c>
      <c r="C176" s="6" t="s">
        <v>2068</v>
      </c>
      <c r="D176" s="133">
        <v>1105</v>
      </c>
      <c r="E176" s="138">
        <v>670</v>
      </c>
      <c r="F176" s="138"/>
      <c r="G176" s="134">
        <v>60</v>
      </c>
      <c r="H176" s="134">
        <v>135</v>
      </c>
      <c r="I176" s="134" t="s">
        <v>1967</v>
      </c>
      <c r="J176" s="134" t="s">
        <v>1967</v>
      </c>
      <c r="K176" s="134">
        <v>190</v>
      </c>
      <c r="L176" s="134" t="s">
        <v>1967</v>
      </c>
      <c r="M176" s="134">
        <v>0</v>
      </c>
      <c r="N176" s="134">
        <v>0</v>
      </c>
      <c r="O176" s="134"/>
      <c r="P176" s="134"/>
      <c r="Q176" s="134">
        <v>0</v>
      </c>
    </row>
    <row r="177" spans="1:17" x14ac:dyDescent="0.35">
      <c r="A177" t="str">
        <f>IF(OR(ISBLANK(VLOOKUP(B177,'EUROSTAT-Code'!$A$3:$D$698,4,0)),ISNA(VLOOKUP(B177,'EUROSTAT-Code'!$A$3:$D$698,4,0))),"",VLOOKUP(B177,'EUROSTAT-Code'!$A$3:$D$698,4,0))</f>
        <v/>
      </c>
      <c r="B177" s="4" t="s">
        <v>922</v>
      </c>
      <c r="C177" s="4" t="s">
        <v>2069</v>
      </c>
      <c r="D177" s="131"/>
      <c r="E177" s="137"/>
      <c r="F177" s="137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</row>
    <row r="178" spans="1:17" x14ac:dyDescent="0.35">
      <c r="A178" t="str">
        <f>IF(OR(ISBLANK(VLOOKUP(B178,'EUROSTAT-Code'!$A$3:$D$698,4,0)),ISNA(VLOOKUP(B178,'EUROSTAT-Code'!$A$3:$D$698,4,0))),"",VLOOKUP(B178,'EUROSTAT-Code'!$A$3:$D$698,4,0))</f>
        <v/>
      </c>
      <c r="B178" s="6" t="s">
        <v>373</v>
      </c>
      <c r="C178" s="6" t="s">
        <v>2070</v>
      </c>
      <c r="D178" s="133">
        <v>20</v>
      </c>
      <c r="E178" s="138">
        <v>0</v>
      </c>
      <c r="F178" s="138"/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0</v>
      </c>
      <c r="M178" s="134">
        <v>0</v>
      </c>
      <c r="N178" s="134">
        <v>0</v>
      </c>
      <c r="O178" s="134"/>
      <c r="P178" s="134"/>
      <c r="Q178" s="134">
        <v>20</v>
      </c>
    </row>
    <row r="179" spans="1:17" x14ac:dyDescent="0.35">
      <c r="A179" t="str">
        <f>IF(OR(ISBLANK(VLOOKUP(B179,'EUROSTAT-Code'!$A$3:$D$698,4,0)),ISNA(VLOOKUP(B179,'EUROSTAT-Code'!$A$3:$D$698,4,0))),"",VLOOKUP(B179,'EUROSTAT-Code'!$A$3:$D$698,4,0))</f>
        <v/>
      </c>
      <c r="B179" s="4" t="s">
        <v>373</v>
      </c>
      <c r="C179" s="4" t="s">
        <v>374</v>
      </c>
      <c r="D179" s="131">
        <v>65</v>
      </c>
      <c r="E179" s="137">
        <v>0</v>
      </c>
      <c r="F179" s="137"/>
      <c r="G179" s="132">
        <v>0</v>
      </c>
      <c r="H179" s="132" t="s">
        <v>1967</v>
      </c>
      <c r="I179" s="132">
        <v>0</v>
      </c>
      <c r="J179" s="132">
        <v>0</v>
      </c>
      <c r="K179" s="132">
        <v>0</v>
      </c>
      <c r="L179" s="132">
        <v>0</v>
      </c>
      <c r="M179" s="132">
        <v>15</v>
      </c>
      <c r="N179" s="132">
        <v>0</v>
      </c>
      <c r="O179" s="132"/>
      <c r="P179" s="132"/>
      <c r="Q179" s="132">
        <v>50</v>
      </c>
    </row>
    <row r="180" spans="1:17" x14ac:dyDescent="0.35">
      <c r="A180" t="str">
        <f>IF(OR(ISBLANK(VLOOKUP(B180,'EUROSTAT-Code'!$A$3:$D$698,4,0)),ISNA(VLOOKUP(B180,'EUROSTAT-Code'!$A$3:$D$698,4,0))),"",VLOOKUP(B180,'EUROSTAT-Code'!$A$3:$D$698,4,0))</f>
        <v/>
      </c>
      <c r="B180" s="6" t="s">
        <v>373</v>
      </c>
      <c r="C180" s="6" t="s">
        <v>375</v>
      </c>
      <c r="D180" s="133">
        <v>105</v>
      </c>
      <c r="E180" s="138">
        <v>45</v>
      </c>
      <c r="F180" s="138"/>
      <c r="G180" s="134" t="s">
        <v>1967</v>
      </c>
      <c r="H180" s="134">
        <v>25</v>
      </c>
      <c r="I180" s="134" t="s">
        <v>1967</v>
      </c>
      <c r="J180" s="134" t="s">
        <v>1967</v>
      </c>
      <c r="K180" s="134">
        <v>20</v>
      </c>
      <c r="L180" s="134">
        <v>0</v>
      </c>
      <c r="M180" s="134">
        <v>0</v>
      </c>
      <c r="N180" s="134" t="s">
        <v>1967</v>
      </c>
      <c r="O180" s="134"/>
      <c r="P180" s="134"/>
      <c r="Q180" s="134">
        <v>0</v>
      </c>
    </row>
    <row r="181" spans="1:17" x14ac:dyDescent="0.35">
      <c r="A181" t="str">
        <f>IF(OR(ISBLANK(VLOOKUP(B181,'EUROSTAT-Code'!$A$3:$D$698,4,0)),ISNA(VLOOKUP(B181,'EUROSTAT-Code'!$A$3:$D$698,4,0))),"",VLOOKUP(B181,'EUROSTAT-Code'!$A$3:$D$698,4,0))</f>
        <v/>
      </c>
      <c r="B181" s="4" t="s">
        <v>373</v>
      </c>
      <c r="C181" s="4" t="s">
        <v>376</v>
      </c>
      <c r="D181" s="131">
        <v>105</v>
      </c>
      <c r="E181" s="137" t="s">
        <v>1967</v>
      </c>
      <c r="F181" s="137"/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0</v>
      </c>
      <c r="M181" s="132">
        <v>0</v>
      </c>
      <c r="N181" s="132">
        <v>50</v>
      </c>
      <c r="O181" s="132"/>
      <c r="P181" s="132"/>
      <c r="Q181" s="132">
        <v>0</v>
      </c>
    </row>
    <row r="182" spans="1:17" x14ac:dyDescent="0.35">
      <c r="A182" t="str">
        <f>IF(OR(ISBLANK(VLOOKUP(B182,'EUROSTAT-Code'!$A$3:$D$698,4,0)),ISNA(VLOOKUP(B182,'EUROSTAT-Code'!$A$3:$D$698,4,0))),"",VLOOKUP(B182,'EUROSTAT-Code'!$A$3:$D$698,4,0))</f>
        <v/>
      </c>
      <c r="B182" s="6" t="s">
        <v>373</v>
      </c>
      <c r="C182" s="6" t="s">
        <v>2071</v>
      </c>
      <c r="D182" s="133">
        <v>55</v>
      </c>
      <c r="E182" s="138">
        <v>0</v>
      </c>
      <c r="F182" s="138"/>
      <c r="G182" s="134">
        <v>0</v>
      </c>
      <c r="H182" s="134">
        <v>0</v>
      </c>
      <c r="I182" s="134">
        <v>0</v>
      </c>
      <c r="J182" s="134">
        <v>0</v>
      </c>
      <c r="K182" s="134">
        <v>0</v>
      </c>
      <c r="L182" s="134">
        <v>0</v>
      </c>
      <c r="M182" s="134">
        <v>0</v>
      </c>
      <c r="N182" s="134">
        <v>0</v>
      </c>
      <c r="O182" s="134"/>
      <c r="P182" s="134"/>
      <c r="Q182" s="134">
        <v>15</v>
      </c>
    </row>
    <row r="183" spans="1:17" x14ac:dyDescent="0.35">
      <c r="A183" t="str">
        <f>IF(OR(ISBLANK(VLOOKUP(B183,'EUROSTAT-Code'!$A$3:$D$698,4,0)),ISNA(VLOOKUP(B183,'EUROSTAT-Code'!$A$3:$D$698,4,0))),"",VLOOKUP(B183,'EUROSTAT-Code'!$A$3:$D$698,4,0))</f>
        <v/>
      </c>
      <c r="B183" s="4" t="s">
        <v>373</v>
      </c>
      <c r="C183" s="4" t="s">
        <v>378</v>
      </c>
      <c r="D183" s="131">
        <v>15</v>
      </c>
      <c r="E183" s="137" t="s">
        <v>1967</v>
      </c>
      <c r="F183" s="137"/>
      <c r="G183" s="132">
        <v>0</v>
      </c>
      <c r="H183" s="132">
        <v>0</v>
      </c>
      <c r="I183" s="132">
        <v>0</v>
      </c>
      <c r="J183" s="132">
        <v>0</v>
      </c>
      <c r="K183" s="132">
        <v>0</v>
      </c>
      <c r="L183" s="132">
        <v>165</v>
      </c>
      <c r="M183" s="132">
        <v>5</v>
      </c>
      <c r="N183" s="132">
        <v>0</v>
      </c>
      <c r="O183" s="132"/>
      <c r="P183" s="132"/>
      <c r="Q183" s="132">
        <v>15</v>
      </c>
    </row>
    <row r="184" spans="1:17" x14ac:dyDescent="0.35">
      <c r="A184" t="str">
        <f>IF(OR(ISBLANK(VLOOKUP(B184,'EUROSTAT-Code'!$A$3:$D$698,4,0)),ISNA(VLOOKUP(B184,'EUROSTAT-Code'!$A$3:$D$698,4,0))),"",VLOOKUP(B184,'EUROSTAT-Code'!$A$3:$D$698,4,0))</f>
        <v/>
      </c>
      <c r="B184" s="6" t="s">
        <v>373</v>
      </c>
      <c r="C184" s="6" t="s">
        <v>2072</v>
      </c>
      <c r="D184" s="133">
        <v>190</v>
      </c>
      <c r="E184" s="138">
        <v>0</v>
      </c>
      <c r="F184" s="138"/>
      <c r="G184" s="134">
        <v>0</v>
      </c>
      <c r="H184" s="134">
        <v>0</v>
      </c>
      <c r="I184" s="134">
        <v>0</v>
      </c>
      <c r="J184" s="134">
        <v>0</v>
      </c>
      <c r="K184" s="134">
        <v>0</v>
      </c>
      <c r="L184" s="134">
        <v>0</v>
      </c>
      <c r="M184" s="134">
        <v>0</v>
      </c>
      <c r="N184" s="134">
        <v>5</v>
      </c>
      <c r="O184" s="134"/>
      <c r="P184" s="134"/>
      <c r="Q184" s="134">
        <v>0</v>
      </c>
    </row>
    <row r="185" spans="1:17" x14ac:dyDescent="0.35">
      <c r="A185" t="str">
        <f>IF(OR(ISBLANK(VLOOKUP(B185,'EUROSTAT-Code'!$A$3:$D$698,4,0)),ISNA(VLOOKUP(B185,'EUROSTAT-Code'!$A$3:$D$698,4,0))),"",VLOOKUP(B185,'EUROSTAT-Code'!$A$3:$D$698,4,0))</f>
        <v/>
      </c>
      <c r="B185" s="4" t="s">
        <v>373</v>
      </c>
      <c r="C185" s="4" t="s">
        <v>382</v>
      </c>
      <c r="D185" s="131">
        <v>5</v>
      </c>
      <c r="E185" s="137">
        <v>0</v>
      </c>
      <c r="F185" s="137"/>
      <c r="G185" s="132">
        <v>0</v>
      </c>
      <c r="H185" s="132">
        <v>0</v>
      </c>
      <c r="I185" s="132">
        <v>0</v>
      </c>
      <c r="J185" s="132">
        <v>0</v>
      </c>
      <c r="K185" s="132">
        <v>0</v>
      </c>
      <c r="L185" s="132" t="s">
        <v>1967</v>
      </c>
      <c r="M185" s="132">
        <v>0</v>
      </c>
      <c r="N185" s="132">
        <v>110</v>
      </c>
      <c r="O185" s="132"/>
      <c r="P185" s="132"/>
      <c r="Q185" s="132">
        <v>0</v>
      </c>
    </row>
    <row r="186" spans="1:17" x14ac:dyDescent="0.35">
      <c r="A186" t="str">
        <f>IF(OR(ISBLANK(VLOOKUP(B186,'EUROSTAT-Code'!$A$3:$D$698,4,0)),ISNA(VLOOKUP(B186,'EUROSTAT-Code'!$A$3:$D$698,4,0))),"",VLOOKUP(B186,'EUROSTAT-Code'!$A$3:$D$698,4,0))</f>
        <v/>
      </c>
      <c r="B186" s="6" t="s">
        <v>373</v>
      </c>
      <c r="C186" s="6" t="s">
        <v>1934</v>
      </c>
      <c r="D186" s="133">
        <v>115</v>
      </c>
      <c r="E186" s="138">
        <v>180</v>
      </c>
      <c r="F186" s="138"/>
      <c r="G186" s="134" t="s">
        <v>1967</v>
      </c>
      <c r="H186" s="134" t="s">
        <v>1967</v>
      </c>
      <c r="I186" s="134" t="s">
        <v>1967</v>
      </c>
      <c r="J186" s="134" t="s">
        <v>1967</v>
      </c>
      <c r="K186" s="134">
        <v>50</v>
      </c>
      <c r="L186" s="134" t="s">
        <v>1967</v>
      </c>
      <c r="M186" s="134">
        <v>0</v>
      </c>
      <c r="N186" s="134" t="s">
        <v>1967</v>
      </c>
      <c r="O186" s="134"/>
      <c r="P186" s="134"/>
      <c r="Q186" s="134">
        <v>0</v>
      </c>
    </row>
    <row r="187" spans="1:17" x14ac:dyDescent="0.35">
      <c r="A187" t="str">
        <f>IF(OR(ISBLANK(VLOOKUP(B187,'EUROSTAT-Code'!$A$3:$D$698,4,0)),ISNA(VLOOKUP(B187,'EUROSTAT-Code'!$A$3:$D$698,4,0))),"",VLOOKUP(B187,'EUROSTAT-Code'!$A$3:$D$698,4,0))</f>
        <v/>
      </c>
      <c r="B187" s="4" t="s">
        <v>373</v>
      </c>
      <c r="C187" s="4" t="s">
        <v>386</v>
      </c>
      <c r="D187" s="131">
        <v>250</v>
      </c>
      <c r="E187" s="137">
        <v>0</v>
      </c>
      <c r="F187" s="137"/>
      <c r="G187" s="132">
        <v>0</v>
      </c>
      <c r="H187" s="132">
        <v>0</v>
      </c>
      <c r="I187" s="132">
        <v>0</v>
      </c>
      <c r="J187" s="132" t="s">
        <v>1967</v>
      </c>
      <c r="K187" s="132">
        <v>0</v>
      </c>
      <c r="L187" s="132">
        <v>5</v>
      </c>
      <c r="M187" s="132">
        <v>0</v>
      </c>
      <c r="N187" s="132">
        <v>0</v>
      </c>
      <c r="O187" s="132"/>
      <c r="P187" s="132"/>
      <c r="Q187" s="132">
        <v>0</v>
      </c>
    </row>
    <row r="188" spans="1:17" x14ac:dyDescent="0.3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7" x14ac:dyDescent="0.3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7" x14ac:dyDescent="0.3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7" x14ac:dyDescent="0.3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7" x14ac:dyDescent="0.3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</sheetData>
  <conditionalFormatting sqref="C1:C2">
    <cfRule type="cellIs" dxfId="23" priority="3" operator="equal">
      <formula>0</formula>
    </cfRule>
  </conditionalFormatting>
  <conditionalFormatting sqref="D1:O1 D2:L3 E4:P4 D5:Q5 C490:O1048576">
    <cfRule type="cellIs" dxfId="22" priority="2" operator="equal">
      <formula>0</formula>
    </cfRule>
  </conditionalFormatting>
  <conditionalFormatting sqref="P2">
    <cfRule type="cellIs" dxfId="21" priority="4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S489"/>
  <sheetViews>
    <sheetView workbookViewId="0">
      <selection activeCell="H24" sqref="H24"/>
    </sheetView>
  </sheetViews>
  <sheetFormatPr defaultColWidth="11.453125" defaultRowHeight="14.5" x14ac:dyDescent="0.35"/>
  <cols>
    <col min="1" max="1" width="4.7265625" customWidth="1"/>
    <col min="2" max="2" width="13.7265625" customWidth="1"/>
    <col min="3" max="3" width="30.7265625" style="10" customWidth="1"/>
    <col min="4" max="15" width="10.7265625" style="10" customWidth="1"/>
    <col min="16" max="16" width="10.7265625" customWidth="1"/>
  </cols>
  <sheetData>
    <row r="1" spans="1:19" ht="65.25" customHeight="1" x14ac:dyDescent="0.35"/>
    <row r="2" spans="1:19" s="12" customFormat="1" ht="18" x14ac:dyDescent="0.4">
      <c r="A2" s="11" t="s">
        <v>1552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2">
        <v>43555</v>
      </c>
      <c r="P2" s="14"/>
    </row>
    <row r="3" spans="1:19" s="18" customFormat="1" ht="27.75" customHeight="1" x14ac:dyDescent="0.3">
      <c r="A3" s="15"/>
      <c r="B3" s="15"/>
      <c r="C3" s="16" t="s">
        <v>274</v>
      </c>
      <c r="D3" s="17" t="s">
        <v>1553</v>
      </c>
      <c r="E3" s="64" t="s">
        <v>1520</v>
      </c>
      <c r="F3" s="64" t="s">
        <v>1562</v>
      </c>
      <c r="G3" s="64" t="s">
        <v>1521</v>
      </c>
      <c r="H3" s="64" t="s">
        <v>1522</v>
      </c>
      <c r="I3" s="64" t="s">
        <v>1523</v>
      </c>
      <c r="J3" s="64" t="s">
        <v>276</v>
      </c>
      <c r="K3" s="64" t="s">
        <v>277</v>
      </c>
      <c r="L3" s="64" t="s">
        <v>278</v>
      </c>
      <c r="M3" s="64" t="s">
        <v>279</v>
      </c>
      <c r="N3" s="64" t="s">
        <v>280</v>
      </c>
      <c r="O3" s="64" t="s">
        <v>1564</v>
      </c>
      <c r="P3" s="64" t="s">
        <v>1565</v>
      </c>
      <c r="Q3" s="64" t="s">
        <v>1566</v>
      </c>
    </row>
    <row r="4" spans="1:19" s="19" customFormat="1" ht="15" customHeight="1" x14ac:dyDescent="0.2">
      <c r="A4" s="74"/>
      <c r="B4" s="74" t="s">
        <v>1519</v>
      </c>
      <c r="C4" s="74" t="s">
        <v>0</v>
      </c>
      <c r="D4" s="80">
        <v>140579.16140000004</v>
      </c>
      <c r="E4" s="78">
        <v>12563.303211000004</v>
      </c>
      <c r="F4" s="78"/>
      <c r="G4" s="79">
        <v>906.25942500000031</v>
      </c>
      <c r="H4" s="79">
        <v>4368.0898550000029</v>
      </c>
      <c r="I4" s="79">
        <v>1971.4447220000002</v>
      </c>
      <c r="J4" s="79">
        <v>1289.4346270000005</v>
      </c>
      <c r="K4" s="79">
        <v>4453.4674179999984</v>
      </c>
      <c r="L4" s="79">
        <v>2968.9600780000005</v>
      </c>
      <c r="M4" s="79">
        <v>632.25273799999979</v>
      </c>
      <c r="N4" s="79">
        <v>15325.003035</v>
      </c>
      <c r="O4" s="79"/>
      <c r="P4" s="79"/>
      <c r="Q4" s="79">
        <v>1250</v>
      </c>
    </row>
    <row r="5" spans="1:19" s="19" customFormat="1" ht="15" customHeight="1" x14ac:dyDescent="0.2">
      <c r="A5" s="73"/>
      <c r="B5" s="66" t="s">
        <v>1572</v>
      </c>
      <c r="C5" s="67" t="s">
        <v>1575</v>
      </c>
      <c r="D5" s="77">
        <f t="shared" ref="D5:Q5" si="0">SUMIF($A$7:$A$246,"=x",D7:D246)</f>
        <v>24390</v>
      </c>
      <c r="E5" s="77">
        <f t="shared" si="0"/>
        <v>5800</v>
      </c>
      <c r="F5" s="77">
        <f t="shared" si="0"/>
        <v>0</v>
      </c>
      <c r="G5" s="77">
        <f t="shared" si="0"/>
        <v>25</v>
      </c>
      <c r="H5" s="77">
        <f t="shared" si="0"/>
        <v>3125</v>
      </c>
      <c r="I5" s="77">
        <f t="shared" si="0"/>
        <v>250</v>
      </c>
      <c r="J5" s="77">
        <f t="shared" si="0"/>
        <v>0</v>
      </c>
      <c r="K5" s="77">
        <f t="shared" si="0"/>
        <v>1265</v>
      </c>
      <c r="L5" s="77">
        <f t="shared" si="0"/>
        <v>3375</v>
      </c>
      <c r="M5" s="77">
        <f t="shared" si="0"/>
        <v>1660</v>
      </c>
      <c r="N5" s="77">
        <f t="shared" si="0"/>
        <v>5235</v>
      </c>
      <c r="O5" s="77">
        <f t="shared" si="0"/>
        <v>0</v>
      </c>
      <c r="P5" s="77">
        <f t="shared" si="0"/>
        <v>0</v>
      </c>
      <c r="Q5" s="77">
        <f t="shared" si="0"/>
        <v>1405</v>
      </c>
    </row>
    <row r="6" spans="1:19" x14ac:dyDescent="0.35">
      <c r="A6" s="2"/>
      <c r="B6" s="2" t="s">
        <v>1</v>
      </c>
      <c r="C6" s="2" t="s">
        <v>2</v>
      </c>
      <c r="D6" s="148">
        <f>SUM(D7:D71)</f>
        <v>70125</v>
      </c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</row>
    <row r="7" spans="1:19" x14ac:dyDescent="0.35">
      <c r="A7" t="str">
        <f>IF(OR(ISBLANK(VLOOKUP(B7,'EUROSTAT-Code'!$A$3:$D$698,4,0)),ISNA(VLOOKUP(B7,'EUROSTAT-Code'!$A$3:$D$698,4,0))),"",VLOOKUP(B7,'EUROSTAT-Code'!$A$3:$D$698,4,0))</f>
        <v>x</v>
      </c>
      <c r="B7" s="4" t="s">
        <v>3</v>
      </c>
      <c r="C7" s="4" t="s">
        <v>975</v>
      </c>
      <c r="D7" s="131">
        <v>670</v>
      </c>
      <c r="E7" s="137">
        <v>0</v>
      </c>
      <c r="F7" s="137"/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/>
      <c r="P7" s="132"/>
      <c r="Q7" s="132">
        <v>670</v>
      </c>
      <c r="R7" t="str">
        <f>VLOOKUP(C7,'EUROSTAT-Code'!$G$3:$H$532,2,0)</f>
        <v>F01_01_02</v>
      </c>
      <c r="S7" t="str">
        <f t="shared" ref="S7:S38" si="1">IF(B7=R7,"OK","FALSE")</f>
        <v>OK</v>
      </c>
    </row>
    <row r="8" spans="1:19" x14ac:dyDescent="0.35">
      <c r="A8" t="str">
        <f>IF(OR(ISBLANK(VLOOKUP(B8,'EUROSTAT-Code'!$A$3:$D$698,4,0)),ISNA(VLOOKUP(B8,'EUROSTAT-Code'!$A$3:$D$698,4,0))),"",VLOOKUP(B8,'EUROSTAT-Code'!$A$3:$D$698,4,0))</f>
        <v>x</v>
      </c>
      <c r="B8" s="6" t="s">
        <v>5</v>
      </c>
      <c r="C8" s="6" t="s">
        <v>977</v>
      </c>
      <c r="D8" s="133">
        <v>240</v>
      </c>
      <c r="E8" s="138">
        <v>0</v>
      </c>
      <c r="F8" s="138"/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95</v>
      </c>
      <c r="N8" s="134">
        <v>0</v>
      </c>
      <c r="O8" s="134"/>
      <c r="P8" s="134"/>
      <c r="Q8" s="134">
        <v>120</v>
      </c>
      <c r="R8" t="str">
        <f>VLOOKUP(C8,'EUROSTAT-Code'!$G$3:$H$532,2,0)</f>
        <v>F01_01_04</v>
      </c>
      <c r="S8" t="str">
        <f t="shared" si="1"/>
        <v>OK</v>
      </c>
    </row>
    <row r="9" spans="1:19" x14ac:dyDescent="0.35">
      <c r="A9" t="str">
        <f>IF(OR(ISBLANK(VLOOKUP(B9,'EUROSTAT-Code'!$A$3:$D$698,4,0)),ISNA(VLOOKUP(B9,'EUROSTAT-Code'!$A$3:$D$698,4,0))),"",VLOOKUP(B9,'EUROSTAT-Code'!$A$3:$D$698,4,0))</f>
        <v/>
      </c>
      <c r="B9" s="4" t="s">
        <v>9</v>
      </c>
      <c r="C9" s="4" t="s">
        <v>980</v>
      </c>
      <c r="D9" s="131">
        <v>34470</v>
      </c>
      <c r="E9" s="137">
        <v>0</v>
      </c>
      <c r="F9" s="137"/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/>
      <c r="P9" s="132"/>
      <c r="Q9" s="132">
        <v>34400</v>
      </c>
      <c r="R9" t="str">
        <f>VLOOKUP(C9,'EUROSTAT-Code'!$G$3:$H$532,2,0)</f>
        <v>F01_02_01</v>
      </c>
      <c r="S9" t="str">
        <f t="shared" si="1"/>
        <v>OK</v>
      </c>
    </row>
    <row r="10" spans="1:19" x14ac:dyDescent="0.35">
      <c r="A10" t="str">
        <f>IF(OR(ISBLANK(VLOOKUP(B10,'EUROSTAT-Code'!$A$3:$D$698,4,0)),ISNA(VLOOKUP(B10,'EUROSTAT-Code'!$A$3:$D$698,4,0))),"",VLOOKUP(B10,'EUROSTAT-Code'!$A$3:$D$698,4,0))</f>
        <v/>
      </c>
      <c r="B10" s="6" t="s">
        <v>339</v>
      </c>
      <c r="C10" s="6" t="s">
        <v>1969</v>
      </c>
      <c r="D10" s="133">
        <v>950</v>
      </c>
      <c r="E10" s="138">
        <v>0</v>
      </c>
      <c r="F10" s="138"/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/>
      <c r="P10" s="134"/>
      <c r="Q10" s="134">
        <v>950</v>
      </c>
      <c r="R10" t="e">
        <f>VLOOKUP(C10,'EUROSTAT-Code'!$G$3:$H$532,2,0)</f>
        <v>#N/A</v>
      </c>
      <c r="S10" t="e">
        <f t="shared" si="1"/>
        <v>#N/A</v>
      </c>
    </row>
    <row r="11" spans="1:19" x14ac:dyDescent="0.35">
      <c r="A11" t="str">
        <f>IF(OR(ISBLANK(VLOOKUP(B11,'EUROSTAT-Code'!$A$3:$D$698,4,0)),ISNA(VLOOKUP(B11,'EUROSTAT-Code'!$A$3:$D$698,4,0))),"",VLOOKUP(B11,'EUROSTAT-Code'!$A$3:$D$698,4,0))</f>
        <v/>
      </c>
      <c r="B11" s="4" t="s">
        <v>11</v>
      </c>
      <c r="C11" s="4" t="s">
        <v>984</v>
      </c>
      <c r="D11" s="131">
        <v>2330</v>
      </c>
      <c r="E11" s="137">
        <v>0</v>
      </c>
      <c r="F11" s="137"/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/>
      <c r="P11" s="132"/>
      <c r="Q11" s="132">
        <v>2330</v>
      </c>
      <c r="R11" t="str">
        <f>VLOOKUP(C11,'EUROSTAT-Code'!$G$3:$H$532,2,0)</f>
        <v>F01_99_07</v>
      </c>
      <c r="S11" t="str">
        <f t="shared" si="1"/>
        <v>OK</v>
      </c>
    </row>
    <row r="12" spans="1:19" x14ac:dyDescent="0.35">
      <c r="A12" t="str">
        <f>IF(OR(ISBLANK(VLOOKUP(B12,'EUROSTAT-Code'!$A$3:$D$698,4,0)),ISNA(VLOOKUP(B12,'EUROSTAT-Code'!$A$3:$D$698,4,0))),"",VLOOKUP(B12,'EUROSTAT-Code'!$A$3:$D$698,4,0))</f>
        <v/>
      </c>
      <c r="B12" s="6" t="s">
        <v>13</v>
      </c>
      <c r="C12" s="6" t="s">
        <v>987</v>
      </c>
      <c r="D12" s="133">
        <v>25</v>
      </c>
      <c r="E12" s="138">
        <v>0</v>
      </c>
      <c r="F12" s="138"/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10</v>
      </c>
      <c r="N12" s="134">
        <v>0</v>
      </c>
      <c r="O12" s="134"/>
      <c r="P12" s="134"/>
      <c r="Q12" s="134">
        <v>15</v>
      </c>
      <c r="R12" t="str">
        <f>VLOOKUP(C12,'EUROSTAT-Code'!$G$3:$H$532,2,0)</f>
        <v>F02_02_01</v>
      </c>
      <c r="S12" t="str">
        <f t="shared" si="1"/>
        <v>OK</v>
      </c>
    </row>
    <row r="13" spans="1:19" x14ac:dyDescent="0.35">
      <c r="A13" t="str">
        <f>IF(OR(ISBLANK(VLOOKUP(B13,'EUROSTAT-Code'!$A$3:$D$698,4,0)),ISNA(VLOOKUP(B13,'EUROSTAT-Code'!$A$3:$D$698,4,0))),"",VLOOKUP(B13,'EUROSTAT-Code'!$A$3:$D$698,4,0))</f>
        <v/>
      </c>
      <c r="B13" s="4" t="s">
        <v>14</v>
      </c>
      <c r="C13" s="4" t="s">
        <v>989</v>
      </c>
      <c r="D13" s="131">
        <v>1195</v>
      </c>
      <c r="E13" s="137">
        <v>0</v>
      </c>
      <c r="F13" s="137"/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1195</v>
      </c>
      <c r="N13" s="132">
        <v>0</v>
      </c>
      <c r="O13" s="132"/>
      <c r="P13" s="132"/>
      <c r="Q13" s="132">
        <v>0</v>
      </c>
      <c r="R13" t="str">
        <f>VLOOKUP(C13,'EUROSTAT-Code'!$G$3:$H$532,2,0)</f>
        <v>F02_02_03</v>
      </c>
      <c r="S13" t="str">
        <f t="shared" si="1"/>
        <v>OK</v>
      </c>
    </row>
    <row r="14" spans="1:19" x14ac:dyDescent="0.35">
      <c r="A14" t="str">
        <f>IF(OR(ISBLANK(VLOOKUP(B14,'EUROSTAT-Code'!$A$3:$D$698,4,0)),ISNA(VLOOKUP(B14,'EUROSTAT-Code'!$A$3:$D$698,4,0))),"",VLOOKUP(B14,'EUROSTAT-Code'!$A$3:$D$698,4,0))</f>
        <v/>
      </c>
      <c r="B14" s="6" t="s">
        <v>16</v>
      </c>
      <c r="C14" s="6" t="s">
        <v>990</v>
      </c>
      <c r="D14" s="133">
        <v>2615</v>
      </c>
      <c r="E14" s="138">
        <v>0</v>
      </c>
      <c r="F14" s="138"/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1095</v>
      </c>
      <c r="N14" s="134">
        <v>0</v>
      </c>
      <c r="O14" s="134"/>
      <c r="P14" s="134"/>
      <c r="Q14" s="134">
        <v>1520</v>
      </c>
      <c r="R14" t="str">
        <f>VLOOKUP(C14,'EUROSTAT-Code'!$G$3:$H$532,2,0)</f>
        <v>F02_03_01</v>
      </c>
      <c r="S14" t="str">
        <f t="shared" si="1"/>
        <v>OK</v>
      </c>
    </row>
    <row r="15" spans="1:19" x14ac:dyDescent="0.35">
      <c r="A15" t="str">
        <f>IF(OR(ISBLANK(VLOOKUP(B15,'EUROSTAT-Code'!$A$3:$D$698,4,0)),ISNA(VLOOKUP(B15,'EUROSTAT-Code'!$A$3:$D$698,4,0))),"",VLOOKUP(B15,'EUROSTAT-Code'!$A$3:$D$698,4,0))</f>
        <v/>
      </c>
      <c r="B15" s="4" t="s">
        <v>18</v>
      </c>
      <c r="C15" s="4" t="s">
        <v>992</v>
      </c>
      <c r="D15" s="131">
        <v>2910</v>
      </c>
      <c r="E15" s="137">
        <v>0</v>
      </c>
      <c r="F15" s="137"/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/>
      <c r="P15" s="132"/>
      <c r="Q15" s="132">
        <v>2910</v>
      </c>
      <c r="R15" t="str">
        <f>VLOOKUP(C15,'EUROSTAT-Code'!$G$3:$H$532,2,0)</f>
        <v>F02_03_03</v>
      </c>
      <c r="S15" t="str">
        <f t="shared" si="1"/>
        <v>OK</v>
      </c>
    </row>
    <row r="16" spans="1:19" x14ac:dyDescent="0.35">
      <c r="A16" t="str">
        <f>IF(OR(ISBLANK(VLOOKUP(B16,'EUROSTAT-Code'!$A$3:$D$698,4,0)),ISNA(VLOOKUP(B16,'EUROSTAT-Code'!$A$3:$D$698,4,0))),"",VLOOKUP(B16,'EUROSTAT-Code'!$A$3:$D$698,4,0))</f>
        <v>x</v>
      </c>
      <c r="B16" s="6" t="s">
        <v>306</v>
      </c>
      <c r="C16" s="6" t="s">
        <v>1003</v>
      </c>
      <c r="D16" s="133">
        <v>5</v>
      </c>
      <c r="E16" s="138">
        <v>0</v>
      </c>
      <c r="F16" s="138"/>
      <c r="G16" s="134">
        <v>0</v>
      </c>
      <c r="H16" s="134">
        <v>0</v>
      </c>
      <c r="I16" s="134" t="s">
        <v>1967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/>
      <c r="P16" s="134"/>
      <c r="Q16" s="134">
        <v>0</v>
      </c>
      <c r="R16" t="str">
        <f>VLOOKUP(C16,'EUROSTAT-Code'!$G$3:$H$532,2,0)</f>
        <v>F04_01_03</v>
      </c>
      <c r="S16" t="str">
        <f t="shared" si="1"/>
        <v>OK</v>
      </c>
    </row>
    <row r="17" spans="1:19" x14ac:dyDescent="0.35">
      <c r="A17" t="str">
        <f>IF(OR(ISBLANK(VLOOKUP(B17,'EUROSTAT-Code'!$A$3:$D$698,4,0)),ISNA(VLOOKUP(B17,'EUROSTAT-Code'!$A$3:$D$698,4,0))),"",VLOOKUP(B17,'EUROSTAT-Code'!$A$3:$D$698,4,0))</f>
        <v>x</v>
      </c>
      <c r="B17" s="4" t="s">
        <v>20</v>
      </c>
      <c r="C17" s="4" t="s">
        <v>1970</v>
      </c>
      <c r="D17" s="131">
        <v>55</v>
      </c>
      <c r="E17" s="137">
        <v>0</v>
      </c>
      <c r="F17" s="137"/>
      <c r="G17" s="132">
        <v>0</v>
      </c>
      <c r="H17" s="132" t="s">
        <v>1967</v>
      </c>
      <c r="I17" s="132">
        <v>0</v>
      </c>
      <c r="J17" s="132">
        <v>0</v>
      </c>
      <c r="K17" s="132">
        <v>0</v>
      </c>
      <c r="L17" s="132">
        <v>0</v>
      </c>
      <c r="M17" s="132">
        <v>15</v>
      </c>
      <c r="N17" s="132">
        <v>0</v>
      </c>
      <c r="O17" s="132"/>
      <c r="P17" s="132"/>
      <c r="Q17" s="132">
        <v>25</v>
      </c>
      <c r="R17" t="e">
        <f>VLOOKUP(C17,'EUROSTAT-Code'!$G$3:$H$532,2,0)</f>
        <v>#N/A</v>
      </c>
      <c r="S17" t="e">
        <f t="shared" si="1"/>
        <v>#N/A</v>
      </c>
    </row>
    <row r="18" spans="1:19" x14ac:dyDescent="0.35">
      <c r="A18" t="str">
        <f>IF(OR(ISBLANK(VLOOKUP(B18,'EUROSTAT-Code'!$A$3:$D$698,4,0)),ISNA(VLOOKUP(B18,'EUROSTAT-Code'!$A$3:$D$698,4,0))),"",VLOOKUP(B18,'EUROSTAT-Code'!$A$3:$D$698,4,0))</f>
        <v>x</v>
      </c>
      <c r="B18" s="6" t="s">
        <v>22</v>
      </c>
      <c r="C18" s="6" t="s">
        <v>1971</v>
      </c>
      <c r="D18" s="133">
        <v>1090</v>
      </c>
      <c r="E18" s="138">
        <v>695</v>
      </c>
      <c r="F18" s="138"/>
      <c r="G18" s="134" t="s">
        <v>1967</v>
      </c>
      <c r="H18" s="134">
        <v>75</v>
      </c>
      <c r="I18" s="134" t="s">
        <v>1967</v>
      </c>
      <c r="J18" s="134" t="s">
        <v>1967</v>
      </c>
      <c r="K18" s="134">
        <v>190</v>
      </c>
      <c r="L18" s="134" t="s">
        <v>1967</v>
      </c>
      <c r="M18" s="134" t="s">
        <v>1967</v>
      </c>
      <c r="N18" s="134" t="s">
        <v>1967</v>
      </c>
      <c r="O18" s="134"/>
      <c r="P18" s="134"/>
      <c r="Q18" s="134">
        <v>0</v>
      </c>
      <c r="R18" t="e">
        <f>VLOOKUP(C18,'EUROSTAT-Code'!$G$3:$H$532,2,0)</f>
        <v>#N/A</v>
      </c>
      <c r="S18" t="e">
        <f t="shared" si="1"/>
        <v>#N/A</v>
      </c>
    </row>
    <row r="19" spans="1:19" x14ac:dyDescent="0.35">
      <c r="A19" t="str">
        <f>IF(OR(ISBLANK(VLOOKUP(B19,'EUROSTAT-Code'!$A$3:$D$698,4,0)),ISNA(VLOOKUP(B19,'EUROSTAT-Code'!$A$3:$D$698,4,0))),"",VLOOKUP(B19,'EUROSTAT-Code'!$A$3:$D$698,4,0))</f>
        <v/>
      </c>
      <c r="B19" s="4" t="s">
        <v>340</v>
      </c>
      <c r="C19" s="4" t="s">
        <v>1009</v>
      </c>
      <c r="D19" s="131">
        <v>0</v>
      </c>
      <c r="E19" s="137">
        <v>0</v>
      </c>
      <c r="F19" s="137"/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/>
      <c r="P19" s="132"/>
      <c r="Q19" s="132">
        <v>0</v>
      </c>
      <c r="R19" t="str">
        <f>VLOOKUP(C19,'EUROSTAT-Code'!$G$3:$H$532,2,0)</f>
        <v>F04_01_10</v>
      </c>
      <c r="S19" t="str">
        <f t="shared" si="1"/>
        <v>OK</v>
      </c>
    </row>
    <row r="20" spans="1:19" x14ac:dyDescent="0.35">
      <c r="A20" t="str">
        <f>IF(OR(ISBLANK(VLOOKUP(B20,'EUROSTAT-Code'!$A$3:$D$698,4,0)),ISNA(VLOOKUP(B20,'EUROSTAT-Code'!$A$3:$D$698,4,0))),"",VLOOKUP(B20,'EUROSTAT-Code'!$A$3:$D$698,4,0))</f>
        <v>x</v>
      </c>
      <c r="B20" s="6" t="s">
        <v>24</v>
      </c>
      <c r="C20" s="6" t="s">
        <v>1012</v>
      </c>
      <c r="D20" s="133">
        <v>135</v>
      </c>
      <c r="E20" s="138">
        <v>60</v>
      </c>
      <c r="F20" s="138"/>
      <c r="G20" s="134" t="s">
        <v>1967</v>
      </c>
      <c r="H20" s="134" t="s">
        <v>1967</v>
      </c>
      <c r="I20" s="134" t="s">
        <v>1967</v>
      </c>
      <c r="J20" s="134" t="s">
        <v>1967</v>
      </c>
      <c r="K20" s="134">
        <v>5</v>
      </c>
      <c r="L20" s="134">
        <v>55</v>
      </c>
      <c r="M20" s="134" t="s">
        <v>1967</v>
      </c>
      <c r="N20" s="134">
        <v>0</v>
      </c>
      <c r="O20" s="134"/>
      <c r="P20" s="134"/>
      <c r="Q20" s="134">
        <v>0</v>
      </c>
      <c r="R20" t="str">
        <f>VLOOKUP(C20,'EUROSTAT-Code'!$G$3:$H$532,2,0)</f>
        <v>F04_01_13</v>
      </c>
      <c r="S20" t="str">
        <f t="shared" si="1"/>
        <v>OK</v>
      </c>
    </row>
    <row r="21" spans="1:19" x14ac:dyDescent="0.35">
      <c r="A21" t="str">
        <f>IF(OR(ISBLANK(VLOOKUP(B21,'EUROSTAT-Code'!$A$3:$D$698,4,0)),ISNA(VLOOKUP(B21,'EUROSTAT-Code'!$A$3:$D$698,4,0))),"",VLOOKUP(B21,'EUROSTAT-Code'!$A$3:$D$698,4,0))</f>
        <v>x</v>
      </c>
      <c r="B21" s="4" t="s">
        <v>26</v>
      </c>
      <c r="C21" s="4" t="s">
        <v>1013</v>
      </c>
      <c r="D21" s="131">
        <v>0</v>
      </c>
      <c r="E21" s="137">
        <v>0</v>
      </c>
      <c r="F21" s="137"/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/>
      <c r="P21" s="132"/>
      <c r="Q21" s="132">
        <v>0</v>
      </c>
      <c r="R21" t="str">
        <f>VLOOKUP(C21,'EUROSTAT-Code'!$G$3:$H$532,2,0)</f>
        <v>F04_01_14</v>
      </c>
      <c r="S21" t="str">
        <f t="shared" si="1"/>
        <v>OK</v>
      </c>
    </row>
    <row r="22" spans="1:19" x14ac:dyDescent="0.35">
      <c r="A22" t="str">
        <f>IF(OR(ISBLANK(VLOOKUP(B22,'EUROSTAT-Code'!$A$3:$D$698,4,0)),ISNA(VLOOKUP(B22,'EUROSTAT-Code'!$A$3:$D$698,4,0))),"",VLOOKUP(B22,'EUROSTAT-Code'!$A$3:$D$698,4,0))</f>
        <v/>
      </c>
      <c r="B22" s="6" t="s">
        <v>28</v>
      </c>
      <c r="C22" s="6" t="s">
        <v>1014</v>
      </c>
      <c r="D22" s="133">
        <v>10</v>
      </c>
      <c r="E22" s="138">
        <v>0</v>
      </c>
      <c r="F22" s="138"/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/>
      <c r="P22" s="134"/>
      <c r="Q22" s="134">
        <v>10</v>
      </c>
      <c r="R22" t="str">
        <f>VLOOKUP(C22,'EUROSTAT-Code'!$G$3:$H$532,2,0)</f>
        <v>F04_01_15</v>
      </c>
      <c r="S22" t="str">
        <f t="shared" si="1"/>
        <v>OK</v>
      </c>
    </row>
    <row r="23" spans="1:19" x14ac:dyDescent="0.35">
      <c r="A23" t="str">
        <f>IF(OR(ISBLANK(VLOOKUP(B23,'EUROSTAT-Code'!$A$3:$D$698,4,0)),ISNA(VLOOKUP(B23,'EUROSTAT-Code'!$A$3:$D$698,4,0))),"",VLOOKUP(B23,'EUROSTAT-Code'!$A$3:$D$698,4,0))</f>
        <v>x</v>
      </c>
      <c r="B23" s="4" t="s">
        <v>30</v>
      </c>
      <c r="C23" s="4" t="s">
        <v>1015</v>
      </c>
      <c r="D23" s="131">
        <v>80</v>
      </c>
      <c r="E23" s="137">
        <v>55</v>
      </c>
      <c r="F23" s="137"/>
      <c r="G23" s="132" t="s">
        <v>1967</v>
      </c>
      <c r="H23" s="132" t="s">
        <v>1967</v>
      </c>
      <c r="I23" s="132" t="s">
        <v>1967</v>
      </c>
      <c r="J23" s="132">
        <v>0</v>
      </c>
      <c r="K23" s="132">
        <v>10</v>
      </c>
      <c r="L23" s="132">
        <v>0</v>
      </c>
      <c r="M23" s="132">
        <v>0</v>
      </c>
      <c r="N23" s="132">
        <v>0</v>
      </c>
      <c r="O23" s="132"/>
      <c r="P23" s="132"/>
      <c r="Q23" s="132">
        <v>0</v>
      </c>
      <c r="R23" t="str">
        <f>VLOOKUP(C23,'EUROSTAT-Code'!$G$3:$H$532,2,0)</f>
        <v>F04_01_16</v>
      </c>
      <c r="S23" t="str">
        <f t="shared" si="1"/>
        <v>OK</v>
      </c>
    </row>
    <row r="24" spans="1:19" x14ac:dyDescent="0.35">
      <c r="A24" t="str">
        <f>IF(OR(ISBLANK(VLOOKUP(B24,'EUROSTAT-Code'!$A$3:$D$698,4,0)),ISNA(VLOOKUP(B24,'EUROSTAT-Code'!$A$3:$D$698,4,0))),"",VLOOKUP(B24,'EUROSTAT-Code'!$A$3:$D$698,4,0))</f>
        <v/>
      </c>
      <c r="B24" s="6" t="s">
        <v>32</v>
      </c>
      <c r="C24" s="6" t="s">
        <v>1016</v>
      </c>
      <c r="D24" s="133">
        <v>1505</v>
      </c>
      <c r="E24" s="138">
        <v>855</v>
      </c>
      <c r="F24" s="138"/>
      <c r="G24" s="134" t="s">
        <v>1967</v>
      </c>
      <c r="H24" s="134">
        <v>220</v>
      </c>
      <c r="I24" s="134" t="s">
        <v>1967</v>
      </c>
      <c r="J24" s="134" t="s">
        <v>1967</v>
      </c>
      <c r="K24" s="134">
        <v>215</v>
      </c>
      <c r="L24" s="134">
        <v>80</v>
      </c>
      <c r="M24" s="134">
        <v>0</v>
      </c>
      <c r="N24" s="134" t="s">
        <v>1967</v>
      </c>
      <c r="O24" s="134"/>
      <c r="P24" s="134"/>
      <c r="Q24" s="134">
        <v>0</v>
      </c>
      <c r="R24" t="str">
        <f>VLOOKUP(C24,'EUROSTAT-Code'!$G$3:$H$532,2,0)</f>
        <v>F04_01_17</v>
      </c>
      <c r="S24" t="str">
        <f t="shared" si="1"/>
        <v>OK</v>
      </c>
    </row>
    <row r="25" spans="1:19" x14ac:dyDescent="0.35">
      <c r="A25" t="str">
        <f>IF(OR(ISBLANK(VLOOKUP(B25,'EUROSTAT-Code'!$A$3:$D$698,4,0)),ISNA(VLOOKUP(B25,'EUROSTAT-Code'!$A$3:$D$698,4,0))),"",VLOOKUP(B25,'EUROSTAT-Code'!$A$3:$D$698,4,0))</f>
        <v>x</v>
      </c>
      <c r="B25" s="4" t="s">
        <v>34</v>
      </c>
      <c r="C25" s="4" t="s">
        <v>1972</v>
      </c>
      <c r="D25" s="131">
        <v>1130</v>
      </c>
      <c r="E25" s="137">
        <v>390</v>
      </c>
      <c r="F25" s="137"/>
      <c r="G25" s="132">
        <v>0</v>
      </c>
      <c r="H25" s="132" t="s">
        <v>1967</v>
      </c>
      <c r="I25" s="132" t="s">
        <v>1967</v>
      </c>
      <c r="J25" s="132" t="s">
        <v>1967</v>
      </c>
      <c r="K25" s="132">
        <v>70</v>
      </c>
      <c r="L25" s="132">
        <v>455</v>
      </c>
      <c r="M25" s="132">
        <v>0</v>
      </c>
      <c r="N25" s="132">
        <v>0</v>
      </c>
      <c r="O25" s="132"/>
      <c r="P25" s="132"/>
      <c r="Q25" s="132">
        <v>95</v>
      </c>
      <c r="R25" t="e">
        <f>VLOOKUP(C25,'EUROSTAT-Code'!$G$3:$H$532,2,0)</f>
        <v>#N/A</v>
      </c>
      <c r="S25" t="e">
        <f t="shared" si="1"/>
        <v>#N/A</v>
      </c>
    </row>
    <row r="26" spans="1:19" x14ac:dyDescent="0.35">
      <c r="A26" t="str">
        <f>IF(OR(ISBLANK(VLOOKUP(B26,'EUROSTAT-Code'!$A$3:$D$698,4,0)),ISNA(VLOOKUP(B26,'EUROSTAT-Code'!$A$3:$D$698,4,0))),"",VLOOKUP(B26,'EUROSTAT-Code'!$A$3:$D$698,4,0))</f>
        <v/>
      </c>
      <c r="B26" s="6" t="s">
        <v>36</v>
      </c>
      <c r="C26" s="6" t="s">
        <v>1021</v>
      </c>
      <c r="D26" s="133">
        <v>10</v>
      </c>
      <c r="E26" s="138">
        <v>5</v>
      </c>
      <c r="F26" s="138"/>
      <c r="G26" s="134">
        <v>0</v>
      </c>
      <c r="H26" s="134">
        <v>0</v>
      </c>
      <c r="I26" s="134">
        <v>0</v>
      </c>
      <c r="J26" s="134" t="s">
        <v>1967</v>
      </c>
      <c r="K26" s="134">
        <v>0</v>
      </c>
      <c r="L26" s="134">
        <v>0</v>
      </c>
      <c r="M26" s="134">
        <v>0</v>
      </c>
      <c r="N26" s="134">
        <v>0</v>
      </c>
      <c r="O26" s="134"/>
      <c r="P26" s="134"/>
      <c r="Q26" s="134">
        <v>0</v>
      </c>
      <c r="R26" t="str">
        <f>VLOOKUP(C26,'EUROSTAT-Code'!$G$3:$H$532,2,0)</f>
        <v>F04_01_22</v>
      </c>
      <c r="S26" t="str">
        <f t="shared" si="1"/>
        <v>OK</v>
      </c>
    </row>
    <row r="27" spans="1:19" x14ac:dyDescent="0.35">
      <c r="A27" t="str">
        <f>IF(OR(ISBLANK(VLOOKUP(B27,'EUROSTAT-Code'!$A$3:$D$698,4,0)),ISNA(VLOOKUP(B27,'EUROSTAT-Code'!$A$3:$D$698,4,0))),"",VLOOKUP(B27,'EUROSTAT-Code'!$A$3:$D$698,4,0))</f>
        <v>x</v>
      </c>
      <c r="B27" s="4" t="s">
        <v>38</v>
      </c>
      <c r="C27" s="4" t="s">
        <v>1022</v>
      </c>
      <c r="D27" s="131">
        <v>380</v>
      </c>
      <c r="E27" s="137">
        <v>0</v>
      </c>
      <c r="F27" s="137"/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260</v>
      </c>
      <c r="N27" s="132">
        <v>0</v>
      </c>
      <c r="O27" s="132"/>
      <c r="P27" s="132"/>
      <c r="Q27" s="132">
        <v>115</v>
      </c>
      <c r="R27" t="str">
        <f>VLOOKUP(C27,'EUROSTAT-Code'!$G$3:$H$532,2,0)</f>
        <v>F04_02_01</v>
      </c>
      <c r="S27" t="str">
        <f t="shared" si="1"/>
        <v>OK</v>
      </c>
    </row>
    <row r="28" spans="1:19" x14ac:dyDescent="0.35">
      <c r="A28" t="str">
        <f>IF(OR(ISBLANK(VLOOKUP(B28,'EUROSTAT-Code'!$A$3:$D$698,4,0)),ISNA(VLOOKUP(B28,'EUROSTAT-Code'!$A$3:$D$698,4,0))),"",VLOOKUP(B28,'EUROSTAT-Code'!$A$3:$D$698,4,0))</f>
        <v/>
      </c>
      <c r="B28" s="6" t="s">
        <v>40</v>
      </c>
      <c r="C28" s="6" t="s">
        <v>1973</v>
      </c>
      <c r="D28" s="133">
        <v>255</v>
      </c>
      <c r="E28" s="138">
        <v>0</v>
      </c>
      <c r="F28" s="138"/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/>
      <c r="P28" s="134"/>
      <c r="Q28" s="134">
        <v>255</v>
      </c>
      <c r="R28" t="e">
        <f>VLOOKUP(C28,'EUROSTAT-Code'!$G$3:$H$532,2,0)</f>
        <v>#N/A</v>
      </c>
      <c r="S28" t="e">
        <f t="shared" si="1"/>
        <v>#N/A</v>
      </c>
    </row>
    <row r="29" spans="1:19" x14ac:dyDescent="0.35">
      <c r="A29" t="str">
        <f>IF(OR(ISBLANK(VLOOKUP(B29,'EUROSTAT-Code'!$A$3:$D$698,4,0)),ISNA(VLOOKUP(B29,'EUROSTAT-Code'!$A$3:$D$698,4,0))),"",VLOOKUP(B29,'EUROSTAT-Code'!$A$3:$D$698,4,0))</f>
        <v/>
      </c>
      <c r="B29" s="4" t="s">
        <v>42</v>
      </c>
      <c r="C29" s="4" t="s">
        <v>1026</v>
      </c>
      <c r="D29" s="131">
        <v>5</v>
      </c>
      <c r="E29" s="137">
        <v>0</v>
      </c>
      <c r="F29" s="137"/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/>
      <c r="P29" s="132"/>
      <c r="Q29" s="132">
        <v>5</v>
      </c>
      <c r="R29" t="str">
        <f>VLOOKUP(C29,'EUROSTAT-Code'!$G$3:$H$532,2,0)</f>
        <v>F04_99_02</v>
      </c>
      <c r="S29" t="str">
        <f t="shared" si="1"/>
        <v>OK</v>
      </c>
    </row>
    <row r="30" spans="1:19" x14ac:dyDescent="0.35">
      <c r="A30" t="str">
        <f>IF(OR(ISBLANK(VLOOKUP(B30,'EUROSTAT-Code'!$A$3:$D$698,4,0)),ISNA(VLOOKUP(B30,'EUROSTAT-Code'!$A$3:$D$698,4,0))),"",VLOOKUP(B30,'EUROSTAT-Code'!$A$3:$D$698,4,0))</f>
        <v/>
      </c>
      <c r="B30" s="6" t="s">
        <v>44</v>
      </c>
      <c r="C30" s="6" t="s">
        <v>1974</v>
      </c>
      <c r="D30" s="133">
        <v>205</v>
      </c>
      <c r="E30" s="138">
        <v>0</v>
      </c>
      <c r="F30" s="138"/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15</v>
      </c>
      <c r="N30" s="134">
        <v>0</v>
      </c>
      <c r="O30" s="134"/>
      <c r="P30" s="134"/>
      <c r="Q30" s="134">
        <v>190</v>
      </c>
      <c r="R30" t="e">
        <f>VLOOKUP(C30,'EUROSTAT-Code'!$G$3:$H$532,2,0)</f>
        <v>#N/A</v>
      </c>
      <c r="S30" t="e">
        <f t="shared" si="1"/>
        <v>#N/A</v>
      </c>
    </row>
    <row r="31" spans="1:19" x14ac:dyDescent="0.35">
      <c r="A31" t="str">
        <f>IF(OR(ISBLANK(VLOOKUP(B31,'EUROSTAT-Code'!$A$3:$D$698,4,0)),ISNA(VLOOKUP(B31,'EUROSTAT-Code'!$A$3:$D$698,4,0))),"",VLOOKUP(B31,'EUROSTAT-Code'!$A$3:$D$698,4,0))</f>
        <v/>
      </c>
      <c r="B31" s="4" t="s">
        <v>46</v>
      </c>
      <c r="C31" s="4" t="s">
        <v>1031</v>
      </c>
      <c r="D31" s="131">
        <v>3385</v>
      </c>
      <c r="E31" s="137">
        <v>2020</v>
      </c>
      <c r="F31" s="137"/>
      <c r="G31" s="132" t="s">
        <v>1967</v>
      </c>
      <c r="H31" s="132">
        <v>190</v>
      </c>
      <c r="I31" s="132">
        <v>90</v>
      </c>
      <c r="J31" s="132" t="s">
        <v>1967</v>
      </c>
      <c r="K31" s="132">
        <v>775</v>
      </c>
      <c r="L31" s="132" t="s">
        <v>1967</v>
      </c>
      <c r="M31" s="132">
        <v>0</v>
      </c>
      <c r="N31" s="132" t="s">
        <v>1967</v>
      </c>
      <c r="O31" s="132"/>
      <c r="P31" s="132"/>
      <c r="Q31" s="132">
        <v>0</v>
      </c>
      <c r="R31" t="str">
        <f>VLOOKUP(C31,'EUROSTAT-Code'!$G$3:$H$532,2,0)</f>
        <v>F05_01_03</v>
      </c>
      <c r="S31" t="str">
        <f t="shared" si="1"/>
        <v>OK</v>
      </c>
    </row>
    <row r="32" spans="1:19" x14ac:dyDescent="0.35">
      <c r="A32" t="str">
        <f>IF(OR(ISBLANK(VLOOKUP(B32,'EUROSTAT-Code'!$A$3:$D$698,4,0)),ISNA(VLOOKUP(B32,'EUROSTAT-Code'!$A$3:$D$698,4,0))),"",VLOOKUP(B32,'EUROSTAT-Code'!$A$3:$D$698,4,0))</f>
        <v/>
      </c>
      <c r="B32" s="6" t="s">
        <v>341</v>
      </c>
      <c r="C32" s="6" t="s">
        <v>1056</v>
      </c>
      <c r="D32" s="133">
        <v>0</v>
      </c>
      <c r="E32" s="138">
        <v>0</v>
      </c>
      <c r="F32" s="138"/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/>
      <c r="P32" s="134"/>
      <c r="Q32" s="134">
        <v>0</v>
      </c>
      <c r="R32" t="str">
        <f>VLOOKUP(C32,'EUROSTAT-Code'!$G$3:$H$532,2,0)</f>
        <v>F06_01_28</v>
      </c>
      <c r="S32" t="str">
        <f t="shared" si="1"/>
        <v>OK</v>
      </c>
    </row>
    <row r="33" spans="1:19" x14ac:dyDescent="0.35">
      <c r="A33" t="str">
        <f>IF(OR(ISBLANK(VLOOKUP(B33,'EUROSTAT-Code'!$A$3:$D$698,4,0)),ISNA(VLOOKUP(B33,'EUROSTAT-Code'!$A$3:$D$698,4,0))),"",VLOOKUP(B33,'EUROSTAT-Code'!$A$3:$D$698,4,0))</f>
        <v/>
      </c>
      <c r="B33" s="4" t="s">
        <v>48</v>
      </c>
      <c r="C33" s="4" t="s">
        <v>1069</v>
      </c>
      <c r="D33" s="131">
        <v>85</v>
      </c>
      <c r="E33" s="137">
        <v>0</v>
      </c>
      <c r="F33" s="137"/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10</v>
      </c>
      <c r="N33" s="132">
        <v>0</v>
      </c>
      <c r="O33" s="132"/>
      <c r="P33" s="132"/>
      <c r="Q33" s="132">
        <v>75</v>
      </c>
      <c r="R33" t="str">
        <f>VLOOKUP(C33,'EUROSTAT-Code'!$G$3:$H$532,2,0)</f>
        <v>F99_01_01</v>
      </c>
      <c r="S33" t="str">
        <f t="shared" si="1"/>
        <v>OK</v>
      </c>
    </row>
    <row r="34" spans="1:19" x14ac:dyDescent="0.35">
      <c r="A34" t="str">
        <f>IF(OR(ISBLANK(VLOOKUP(B34,'EUROSTAT-Code'!$A$3:$D$698,4,0)),ISNA(VLOOKUP(B34,'EUROSTAT-Code'!$A$3:$D$698,4,0))),"",VLOOKUP(B34,'EUROSTAT-Code'!$A$3:$D$698,4,0))</f>
        <v/>
      </c>
      <c r="B34" s="6" t="s">
        <v>342</v>
      </c>
      <c r="C34" s="6" t="s">
        <v>1070</v>
      </c>
      <c r="D34" s="133">
        <v>5</v>
      </c>
      <c r="E34" s="138">
        <v>0</v>
      </c>
      <c r="F34" s="138"/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/>
      <c r="P34" s="134"/>
      <c r="Q34" s="134">
        <v>0</v>
      </c>
      <c r="R34" t="str">
        <f>VLOOKUP(C34,'EUROSTAT-Code'!$G$3:$H$532,2,0)</f>
        <v>F99_01_02</v>
      </c>
      <c r="S34" t="str">
        <f t="shared" si="1"/>
        <v>OK</v>
      </c>
    </row>
    <row r="35" spans="1:19" x14ac:dyDescent="0.35">
      <c r="A35" t="str">
        <f>IF(OR(ISBLANK(VLOOKUP(B35,'EUROSTAT-Code'!$A$3:$D$698,4,0)),ISNA(VLOOKUP(B35,'EUROSTAT-Code'!$A$3:$D$698,4,0))),"",VLOOKUP(B35,'EUROSTAT-Code'!$A$3:$D$698,4,0))</f>
        <v/>
      </c>
      <c r="B35" s="4" t="s">
        <v>343</v>
      </c>
      <c r="C35" s="4" t="s">
        <v>1975</v>
      </c>
      <c r="D35" s="131">
        <v>5</v>
      </c>
      <c r="E35" s="137">
        <v>0</v>
      </c>
      <c r="F35" s="137"/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/>
      <c r="P35" s="132"/>
      <c r="Q35" s="132">
        <v>5</v>
      </c>
      <c r="R35" t="e">
        <f>VLOOKUP(C35,'EUROSTAT-Code'!$G$3:$H$532,2,0)</f>
        <v>#N/A</v>
      </c>
      <c r="S35" t="e">
        <f t="shared" si="1"/>
        <v>#N/A</v>
      </c>
    </row>
    <row r="36" spans="1:19" x14ac:dyDescent="0.35">
      <c r="A36" t="str">
        <f>IF(OR(ISBLANK(VLOOKUP(B36,'EUROSTAT-Code'!$A$3:$D$698,4,0)),ISNA(VLOOKUP(B36,'EUROSTAT-Code'!$A$3:$D$698,4,0))),"",VLOOKUP(B36,'EUROSTAT-Code'!$A$3:$D$698,4,0))</f>
        <v>x</v>
      </c>
      <c r="B36" s="6" t="s">
        <v>50</v>
      </c>
      <c r="C36" s="6" t="s">
        <v>1072</v>
      </c>
      <c r="D36" s="133">
        <v>180</v>
      </c>
      <c r="E36" s="138">
        <v>0</v>
      </c>
      <c r="F36" s="138"/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120</v>
      </c>
      <c r="N36" s="134">
        <v>0</v>
      </c>
      <c r="O36" s="134"/>
      <c r="P36" s="134"/>
      <c r="Q36" s="134">
        <v>60</v>
      </c>
      <c r="R36" t="str">
        <f>VLOOKUP(C36,'EUROSTAT-Code'!$G$3:$H$532,2,0)</f>
        <v>F99_02_02</v>
      </c>
      <c r="S36" t="str">
        <f t="shared" si="1"/>
        <v>OK</v>
      </c>
    </row>
    <row r="37" spans="1:19" x14ac:dyDescent="0.35">
      <c r="A37" t="str">
        <f>IF(OR(ISBLANK(VLOOKUP(B37,'EUROSTAT-Code'!$A$3:$D$698,4,0)),ISNA(VLOOKUP(B37,'EUROSTAT-Code'!$A$3:$D$698,4,0))),"",VLOOKUP(B37,'EUROSTAT-Code'!$A$3:$D$698,4,0))</f>
        <v>x</v>
      </c>
      <c r="B37" s="4" t="s">
        <v>52</v>
      </c>
      <c r="C37" s="4" t="s">
        <v>1073</v>
      </c>
      <c r="D37" s="131">
        <v>155</v>
      </c>
      <c r="E37" s="137">
        <v>85</v>
      </c>
      <c r="F37" s="137"/>
      <c r="G37" s="132" t="s">
        <v>1967</v>
      </c>
      <c r="H37" s="132">
        <v>20</v>
      </c>
      <c r="I37" s="132">
        <v>15</v>
      </c>
      <c r="J37" s="132" t="s">
        <v>1967</v>
      </c>
      <c r="K37" s="132">
        <v>15</v>
      </c>
      <c r="L37" s="132">
        <v>0</v>
      </c>
      <c r="M37" s="132">
        <v>0</v>
      </c>
      <c r="N37" s="132">
        <v>0</v>
      </c>
      <c r="O37" s="132"/>
      <c r="P37" s="132"/>
      <c r="Q37" s="132">
        <v>0</v>
      </c>
      <c r="R37" t="str">
        <f>VLOOKUP(C37,'EUROSTAT-Code'!$G$3:$H$532,2,0)</f>
        <v>F99_02_03</v>
      </c>
      <c r="S37" t="str">
        <f t="shared" si="1"/>
        <v>OK</v>
      </c>
    </row>
    <row r="38" spans="1:19" x14ac:dyDescent="0.35">
      <c r="A38" t="str">
        <f>IF(OR(ISBLANK(VLOOKUP(B38,'EUROSTAT-Code'!$A$3:$D$698,4,0)),ISNA(VLOOKUP(B38,'EUROSTAT-Code'!$A$3:$D$698,4,0))),"",VLOOKUP(B38,'EUROSTAT-Code'!$A$3:$D$698,4,0))</f>
        <v/>
      </c>
      <c r="B38" s="6" t="s">
        <v>54</v>
      </c>
      <c r="C38" s="6" t="s">
        <v>1076</v>
      </c>
      <c r="D38" s="133">
        <v>115</v>
      </c>
      <c r="E38" s="138">
        <v>0</v>
      </c>
      <c r="F38" s="138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115</v>
      </c>
      <c r="N38" s="134">
        <v>0</v>
      </c>
      <c r="O38" s="134"/>
      <c r="P38" s="134"/>
      <c r="Q38" s="134">
        <v>0</v>
      </c>
      <c r="R38" t="str">
        <f>VLOOKUP(C38,'EUROSTAT-Code'!$G$3:$H$532,2,0)</f>
        <v>F99_02_06</v>
      </c>
      <c r="S38" t="str">
        <f t="shared" si="1"/>
        <v>OK</v>
      </c>
    </row>
    <row r="39" spans="1:19" x14ac:dyDescent="0.35">
      <c r="A39" t="str">
        <f>IF(OR(ISBLANK(VLOOKUP(B39,'EUROSTAT-Code'!$A$3:$D$698,4,0)),ISNA(VLOOKUP(B39,'EUROSTAT-Code'!$A$3:$D$698,4,0))),"",VLOOKUP(B39,'EUROSTAT-Code'!$A$3:$D$698,4,0))</f>
        <v>x</v>
      </c>
      <c r="B39" s="4" t="s">
        <v>344</v>
      </c>
      <c r="C39" s="4" t="s">
        <v>1078</v>
      </c>
      <c r="D39" s="131">
        <v>0</v>
      </c>
      <c r="E39" s="137">
        <v>0</v>
      </c>
      <c r="F39" s="137"/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/>
      <c r="P39" s="132"/>
      <c r="Q39" s="132">
        <v>0</v>
      </c>
      <c r="R39" t="str">
        <f>VLOOKUP(C39,'EUROSTAT-Code'!$G$3:$H$532,2,0)</f>
        <v>F99_02_08</v>
      </c>
      <c r="S39" t="str">
        <f t="shared" ref="S39:S70" si="2">IF(B39=R39,"OK","FALSE")</f>
        <v>OK</v>
      </c>
    </row>
    <row r="40" spans="1:19" x14ac:dyDescent="0.35">
      <c r="A40" t="str">
        <f>IF(OR(ISBLANK(VLOOKUP(B40,'EUROSTAT-Code'!$A$3:$D$698,4,0)),ISNA(VLOOKUP(B40,'EUROSTAT-Code'!$A$3:$D$698,4,0))),"",VLOOKUP(B40,'EUROSTAT-Code'!$A$3:$D$698,4,0))</f>
        <v/>
      </c>
      <c r="B40" s="6" t="s">
        <v>345</v>
      </c>
      <c r="C40" s="6" t="s">
        <v>1081</v>
      </c>
      <c r="D40" s="133">
        <v>185</v>
      </c>
      <c r="E40" s="138">
        <v>20</v>
      </c>
      <c r="F40" s="138"/>
      <c r="G40" s="134">
        <v>0</v>
      </c>
      <c r="H40" s="134" t="s">
        <v>1967</v>
      </c>
      <c r="I40" s="134">
        <v>0</v>
      </c>
      <c r="J40" s="134">
        <v>0</v>
      </c>
      <c r="K40" s="134">
        <v>0</v>
      </c>
      <c r="L40" s="134">
        <v>45</v>
      </c>
      <c r="M40" s="134">
        <v>0</v>
      </c>
      <c r="N40" s="134">
        <v>0</v>
      </c>
      <c r="O40" s="134"/>
      <c r="P40" s="134"/>
      <c r="Q40" s="134">
        <v>115</v>
      </c>
      <c r="R40" t="str">
        <f>VLOOKUP(C40,'EUROSTAT-Code'!$G$3:$H$532,2,0)</f>
        <v>F99_02_11</v>
      </c>
      <c r="S40" t="str">
        <f t="shared" si="2"/>
        <v>OK</v>
      </c>
    </row>
    <row r="41" spans="1:19" x14ac:dyDescent="0.35">
      <c r="A41" t="str">
        <f>IF(OR(ISBLANK(VLOOKUP(B41,'EUROSTAT-Code'!$A$3:$D$698,4,0)),ISNA(VLOOKUP(B41,'EUROSTAT-Code'!$A$3:$D$698,4,0))),"",VLOOKUP(B41,'EUROSTAT-Code'!$A$3:$D$698,4,0))</f>
        <v/>
      </c>
      <c r="B41" s="4" t="s">
        <v>56</v>
      </c>
      <c r="C41" s="4" t="s">
        <v>1083</v>
      </c>
      <c r="D41" s="131">
        <v>415</v>
      </c>
      <c r="E41" s="137">
        <v>0</v>
      </c>
      <c r="F41" s="137"/>
      <c r="G41" s="132">
        <v>0</v>
      </c>
      <c r="H41" s="132">
        <v>0</v>
      </c>
      <c r="I41" s="132">
        <v>0</v>
      </c>
      <c r="J41" s="132">
        <v>0</v>
      </c>
      <c r="K41" s="132" t="s">
        <v>1967</v>
      </c>
      <c r="L41" s="132">
        <v>160</v>
      </c>
      <c r="M41" s="132">
        <v>0</v>
      </c>
      <c r="N41" s="132">
        <v>0</v>
      </c>
      <c r="O41" s="132"/>
      <c r="P41" s="132"/>
      <c r="Q41" s="132">
        <v>245</v>
      </c>
      <c r="R41" t="str">
        <f>VLOOKUP(C41,'EUROSTAT-Code'!$G$3:$H$532,2,0)</f>
        <v>F99_03_02</v>
      </c>
      <c r="S41" t="str">
        <f t="shared" si="2"/>
        <v>OK</v>
      </c>
    </row>
    <row r="42" spans="1:19" x14ac:dyDescent="0.35">
      <c r="A42" t="str">
        <f>IF(OR(ISBLANK(VLOOKUP(B42,'EUROSTAT-Code'!$A$3:$D$698,4,0)),ISNA(VLOOKUP(B42,'EUROSTAT-Code'!$A$3:$D$698,4,0))),"",VLOOKUP(B42,'EUROSTAT-Code'!$A$3:$D$698,4,0))</f>
        <v/>
      </c>
      <c r="B42" s="6" t="s">
        <v>57</v>
      </c>
      <c r="C42" s="6" t="s">
        <v>1085</v>
      </c>
      <c r="D42" s="133">
        <v>215</v>
      </c>
      <c r="E42" s="138">
        <v>0</v>
      </c>
      <c r="F42" s="138"/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/>
      <c r="P42" s="134"/>
      <c r="Q42" s="134">
        <v>215</v>
      </c>
      <c r="R42" t="str">
        <f>VLOOKUP(C42,'EUROSTAT-Code'!$G$3:$H$532,2,0)</f>
        <v>F99_03_04</v>
      </c>
      <c r="S42" t="str">
        <f t="shared" si="2"/>
        <v>OK</v>
      </c>
    </row>
    <row r="43" spans="1:19" x14ac:dyDescent="0.35">
      <c r="A43" t="str">
        <f>IF(OR(ISBLANK(VLOOKUP(B43,'EUROSTAT-Code'!$A$3:$D$698,4,0)),ISNA(VLOOKUP(B43,'EUROSTAT-Code'!$A$3:$D$698,4,0))),"",VLOOKUP(B43,'EUROSTAT-Code'!$A$3:$D$698,4,0))</f>
        <v/>
      </c>
      <c r="B43" s="4" t="s">
        <v>346</v>
      </c>
      <c r="C43" s="4" t="s">
        <v>347</v>
      </c>
      <c r="D43" s="131">
        <v>215</v>
      </c>
      <c r="E43" s="137">
        <v>0</v>
      </c>
      <c r="F43" s="137"/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215</v>
      </c>
      <c r="N43" s="132">
        <v>0</v>
      </c>
      <c r="O43" s="132"/>
      <c r="P43" s="132"/>
      <c r="Q43" s="132">
        <v>0</v>
      </c>
      <c r="R43" t="str">
        <f>VLOOKUP(C43,'EUROSTAT-Code'!$G$3:$H$532,2,0)</f>
        <v>F99_03_05</v>
      </c>
      <c r="S43" t="str">
        <f t="shared" si="2"/>
        <v>OK</v>
      </c>
    </row>
    <row r="44" spans="1:19" x14ac:dyDescent="0.35">
      <c r="A44" t="str">
        <f>IF(OR(ISBLANK(VLOOKUP(B44,'EUROSTAT-Code'!$A$3:$D$698,4,0)),ISNA(VLOOKUP(B44,'EUROSTAT-Code'!$A$3:$D$698,4,0))),"",VLOOKUP(B44,'EUROSTAT-Code'!$A$3:$D$698,4,0))</f>
        <v/>
      </c>
      <c r="B44" s="6" t="s">
        <v>58</v>
      </c>
      <c r="C44" s="6" t="s">
        <v>1976</v>
      </c>
      <c r="D44" s="133">
        <v>0</v>
      </c>
      <c r="E44" s="138">
        <v>0</v>
      </c>
      <c r="F44" s="138"/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/>
      <c r="P44" s="134"/>
      <c r="Q44" s="134">
        <v>0</v>
      </c>
      <c r="R44" t="e">
        <f>VLOOKUP(C44,'EUROSTAT-Code'!$G$3:$H$532,2,0)</f>
        <v>#N/A</v>
      </c>
      <c r="S44" t="e">
        <f t="shared" si="2"/>
        <v>#N/A</v>
      </c>
    </row>
    <row r="45" spans="1:19" x14ac:dyDescent="0.35">
      <c r="A45" t="str">
        <f>IF(OR(ISBLANK(VLOOKUP(B45,'EUROSTAT-Code'!$A$3:$D$698,4,0)),ISNA(VLOOKUP(B45,'EUROSTAT-Code'!$A$3:$D$698,4,0))),"",VLOOKUP(B45,'EUROSTAT-Code'!$A$3:$D$698,4,0))</f>
        <v/>
      </c>
      <c r="B45" s="4" t="s">
        <v>60</v>
      </c>
      <c r="C45" s="4" t="s">
        <v>1089</v>
      </c>
      <c r="D45" s="131">
        <v>315</v>
      </c>
      <c r="E45" s="137">
        <v>160</v>
      </c>
      <c r="F45" s="137"/>
      <c r="G45" s="132" t="s">
        <v>1967</v>
      </c>
      <c r="H45" s="132">
        <v>45</v>
      </c>
      <c r="I45" s="132" t="s">
        <v>1967</v>
      </c>
      <c r="J45" s="132" t="s">
        <v>1967</v>
      </c>
      <c r="K45" s="132">
        <v>35</v>
      </c>
      <c r="L45" s="132">
        <v>10</v>
      </c>
      <c r="M45" s="132">
        <v>0</v>
      </c>
      <c r="N45" s="132" t="s">
        <v>1967</v>
      </c>
      <c r="O45" s="132"/>
      <c r="P45" s="132"/>
      <c r="Q45" s="132">
        <v>0</v>
      </c>
      <c r="R45" t="str">
        <f>VLOOKUP(C45,'EUROSTAT-Code'!$G$3:$H$532,2,0)</f>
        <v>F99_03_09</v>
      </c>
      <c r="S45" t="str">
        <f t="shared" si="2"/>
        <v>OK</v>
      </c>
    </row>
    <row r="46" spans="1:19" x14ac:dyDescent="0.35">
      <c r="A46" t="str">
        <f>IF(OR(ISBLANK(VLOOKUP(B46,'EUROSTAT-Code'!$A$3:$D$698,4,0)),ISNA(VLOOKUP(B46,'EUROSTAT-Code'!$A$3:$D$698,4,0))),"",VLOOKUP(B46,'EUROSTAT-Code'!$A$3:$D$698,4,0))</f>
        <v>x</v>
      </c>
      <c r="B46" s="6" t="s">
        <v>65</v>
      </c>
      <c r="C46" s="6" t="s">
        <v>1090</v>
      </c>
      <c r="D46" s="133">
        <v>205</v>
      </c>
      <c r="E46" s="138">
        <v>5</v>
      </c>
      <c r="F46" s="138"/>
      <c r="G46" s="134">
        <v>0</v>
      </c>
      <c r="H46" s="134">
        <v>130</v>
      </c>
      <c r="I46" s="134">
        <v>45</v>
      </c>
      <c r="J46" s="134" t="s">
        <v>1967</v>
      </c>
      <c r="K46" s="134">
        <v>5</v>
      </c>
      <c r="L46" s="134" t="s">
        <v>1967</v>
      </c>
      <c r="M46" s="134">
        <v>0</v>
      </c>
      <c r="N46" s="134" t="s">
        <v>1967</v>
      </c>
      <c r="O46" s="134"/>
      <c r="P46" s="134"/>
      <c r="Q46" s="134">
        <v>0</v>
      </c>
      <c r="R46" t="str">
        <f>VLOOKUP(C46,'EUROSTAT-Code'!$G$3:$H$532,2,0)</f>
        <v>F99_03_12</v>
      </c>
      <c r="S46" t="str">
        <f t="shared" si="2"/>
        <v>OK</v>
      </c>
    </row>
    <row r="47" spans="1:19" x14ac:dyDescent="0.35">
      <c r="A47" t="str">
        <f>IF(OR(ISBLANK(VLOOKUP(B47,'EUROSTAT-Code'!$A$3:$D$698,4,0)),ISNA(VLOOKUP(B47,'EUROSTAT-Code'!$A$3:$D$698,4,0))),"",VLOOKUP(B47,'EUROSTAT-Code'!$A$3:$D$698,4,0))</f>
        <v/>
      </c>
      <c r="B47" s="4" t="s">
        <v>67</v>
      </c>
      <c r="C47" s="4" t="s">
        <v>1091</v>
      </c>
      <c r="D47" s="131">
        <v>255</v>
      </c>
      <c r="E47" s="137">
        <v>180</v>
      </c>
      <c r="F47" s="137"/>
      <c r="G47" s="132" t="s">
        <v>1967</v>
      </c>
      <c r="H47" s="132">
        <v>35</v>
      </c>
      <c r="I47" s="132" t="s">
        <v>1967</v>
      </c>
      <c r="J47" s="132">
        <v>0</v>
      </c>
      <c r="K47" s="132">
        <v>20</v>
      </c>
      <c r="L47" s="132">
        <v>0</v>
      </c>
      <c r="M47" s="132">
        <v>0</v>
      </c>
      <c r="N47" s="132">
        <v>0</v>
      </c>
      <c r="O47" s="132"/>
      <c r="P47" s="132"/>
      <c r="Q47" s="132">
        <v>0</v>
      </c>
      <c r="R47" t="str">
        <f>VLOOKUP(C47,'EUROSTAT-Code'!$G$3:$H$532,2,0)</f>
        <v>F99_03_13</v>
      </c>
      <c r="S47" t="str">
        <f t="shared" si="2"/>
        <v>OK</v>
      </c>
    </row>
    <row r="48" spans="1:19" x14ac:dyDescent="0.35">
      <c r="A48" t="str">
        <f>IF(OR(ISBLANK(VLOOKUP(B48,'EUROSTAT-Code'!$A$3:$D$698,4,0)),ISNA(VLOOKUP(B48,'EUROSTAT-Code'!$A$3:$D$698,4,0))),"",VLOOKUP(B48,'EUROSTAT-Code'!$A$3:$D$698,4,0))</f>
        <v>x</v>
      </c>
      <c r="B48" s="6" t="s">
        <v>69</v>
      </c>
      <c r="C48" s="6" t="s">
        <v>1094</v>
      </c>
      <c r="D48" s="133">
        <v>2215</v>
      </c>
      <c r="E48" s="138">
        <v>1380</v>
      </c>
      <c r="F48" s="138"/>
      <c r="G48" s="134" t="s">
        <v>1967</v>
      </c>
      <c r="H48" s="134">
        <v>310</v>
      </c>
      <c r="I48" s="134" t="s">
        <v>1967</v>
      </c>
      <c r="J48" s="134">
        <v>0</v>
      </c>
      <c r="K48" s="134">
        <v>195</v>
      </c>
      <c r="L48" s="134">
        <v>0</v>
      </c>
      <c r="M48" s="134">
        <v>0</v>
      </c>
      <c r="N48" s="134">
        <v>0</v>
      </c>
      <c r="O48" s="134"/>
      <c r="P48" s="134"/>
      <c r="Q48" s="134">
        <v>0</v>
      </c>
      <c r="R48" t="str">
        <f>VLOOKUP(C48,'EUROSTAT-Code'!$G$3:$H$532,2,0)</f>
        <v>F99_05_01</v>
      </c>
      <c r="S48" t="str">
        <f t="shared" si="2"/>
        <v>OK</v>
      </c>
    </row>
    <row r="49" spans="1:19" x14ac:dyDescent="0.35">
      <c r="A49" t="str">
        <f>IF(OR(ISBLANK(VLOOKUP(B49,'EUROSTAT-Code'!$A$3:$D$698,4,0)),ISNA(VLOOKUP(B49,'EUROSTAT-Code'!$A$3:$D$698,4,0))),"",VLOOKUP(B49,'EUROSTAT-Code'!$A$3:$D$698,4,0))</f>
        <v/>
      </c>
      <c r="B49" s="4" t="s">
        <v>70</v>
      </c>
      <c r="C49" s="4" t="s">
        <v>1097</v>
      </c>
      <c r="D49" s="131">
        <v>30</v>
      </c>
      <c r="E49" s="137">
        <v>0</v>
      </c>
      <c r="F49" s="137"/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30</v>
      </c>
      <c r="N49" s="132">
        <v>0</v>
      </c>
      <c r="O49" s="132"/>
      <c r="P49" s="132"/>
      <c r="Q49" s="132">
        <v>0</v>
      </c>
      <c r="R49" t="str">
        <f>VLOOKUP(C49,'EUROSTAT-Code'!$G$3:$H$532,2,0)</f>
        <v>F99_07_01</v>
      </c>
      <c r="S49" t="str">
        <f t="shared" si="2"/>
        <v>OK</v>
      </c>
    </row>
    <row r="50" spans="1:19" x14ac:dyDescent="0.35">
      <c r="A50" t="str">
        <f>IF(OR(ISBLANK(VLOOKUP(B50,'EUROSTAT-Code'!$A$3:$D$698,4,0)),ISNA(VLOOKUP(B50,'EUROSTAT-Code'!$A$3:$D$698,4,0))),"",VLOOKUP(B50,'EUROSTAT-Code'!$A$3:$D$698,4,0))</f>
        <v/>
      </c>
      <c r="B50" s="6" t="s">
        <v>72</v>
      </c>
      <c r="C50" s="6" t="s">
        <v>1977</v>
      </c>
      <c r="D50" s="133">
        <v>1870</v>
      </c>
      <c r="E50" s="138">
        <v>0</v>
      </c>
      <c r="F50" s="138"/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/>
      <c r="P50" s="134"/>
      <c r="Q50" s="134">
        <v>1870</v>
      </c>
      <c r="R50" t="e">
        <f>VLOOKUP(C50,'EUROSTAT-Code'!$G$3:$H$532,2,0)</f>
        <v>#N/A</v>
      </c>
      <c r="S50" t="e">
        <f t="shared" si="2"/>
        <v>#N/A</v>
      </c>
    </row>
    <row r="51" spans="1:19" x14ac:dyDescent="0.35">
      <c r="A51" t="str">
        <f>IF(OR(ISBLANK(VLOOKUP(B51,'EUROSTAT-Code'!$A$3:$D$698,4,0)),ISNA(VLOOKUP(B51,'EUROSTAT-Code'!$A$3:$D$698,4,0))),"",VLOOKUP(B51,'EUROSTAT-Code'!$A$3:$D$698,4,0))</f>
        <v>x</v>
      </c>
      <c r="B51" s="4" t="s">
        <v>73</v>
      </c>
      <c r="C51" s="4" t="s">
        <v>1103</v>
      </c>
      <c r="D51" s="131">
        <v>100</v>
      </c>
      <c r="E51" s="137">
        <v>0</v>
      </c>
      <c r="F51" s="137"/>
      <c r="G51" s="132">
        <v>0</v>
      </c>
      <c r="H51" s="132" t="s">
        <v>1967</v>
      </c>
      <c r="I51" s="132">
        <v>0</v>
      </c>
      <c r="J51" s="132">
        <v>0</v>
      </c>
      <c r="K51" s="132">
        <v>0</v>
      </c>
      <c r="L51" s="132" t="s">
        <v>1967</v>
      </c>
      <c r="M51" s="132">
        <v>0</v>
      </c>
      <c r="N51" s="132">
        <v>0</v>
      </c>
      <c r="O51" s="132"/>
      <c r="P51" s="132"/>
      <c r="Q51" s="132">
        <v>95</v>
      </c>
      <c r="R51" t="str">
        <f>VLOOKUP(C51,'EUROSTAT-Code'!$G$3:$H$532,2,0)</f>
        <v>F99_11_01</v>
      </c>
      <c r="S51" t="str">
        <f t="shared" si="2"/>
        <v>OK</v>
      </c>
    </row>
    <row r="52" spans="1:19" x14ac:dyDescent="0.35">
      <c r="A52" t="str">
        <f>IF(OR(ISBLANK(VLOOKUP(B52,'EUROSTAT-Code'!$A$3:$D$698,4,0)),ISNA(VLOOKUP(B52,'EUROSTAT-Code'!$A$3:$D$698,4,0))),"",VLOOKUP(B52,'EUROSTAT-Code'!$A$3:$D$698,4,0))</f>
        <v/>
      </c>
      <c r="B52" s="6" t="s">
        <v>348</v>
      </c>
      <c r="C52" s="6" t="s">
        <v>1104</v>
      </c>
      <c r="D52" s="133">
        <v>65</v>
      </c>
      <c r="E52" s="138">
        <v>0</v>
      </c>
      <c r="F52" s="138"/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/>
      <c r="P52" s="134"/>
      <c r="Q52" s="134">
        <v>0</v>
      </c>
      <c r="R52" t="str">
        <f>VLOOKUP(C52,'EUROSTAT-Code'!$G$3:$H$532,2,0)</f>
        <v>F99_12_01</v>
      </c>
      <c r="S52" t="str">
        <f t="shared" si="2"/>
        <v>OK</v>
      </c>
    </row>
    <row r="53" spans="1:19" x14ac:dyDescent="0.35">
      <c r="A53" t="str">
        <f>IF(OR(ISBLANK(VLOOKUP(B53,'EUROSTAT-Code'!$A$3:$D$698,4,0)),ISNA(VLOOKUP(B53,'EUROSTAT-Code'!$A$3:$D$698,4,0))),"",VLOOKUP(B53,'EUROSTAT-Code'!$A$3:$D$698,4,0))</f>
        <v/>
      </c>
      <c r="B53" s="4" t="s">
        <v>75</v>
      </c>
      <c r="C53" s="4" t="s">
        <v>1105</v>
      </c>
      <c r="D53" s="131">
        <v>5960</v>
      </c>
      <c r="E53" s="137">
        <v>0</v>
      </c>
      <c r="F53" s="137"/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/>
      <c r="P53" s="132"/>
      <c r="Q53" s="132">
        <v>5960</v>
      </c>
      <c r="R53" t="str">
        <f>VLOOKUP(C53,'EUROSTAT-Code'!$G$3:$H$532,2,0)</f>
        <v>F99_12_02</v>
      </c>
      <c r="S53" t="str">
        <f t="shared" si="2"/>
        <v>OK</v>
      </c>
    </row>
    <row r="54" spans="1:19" x14ac:dyDescent="0.35">
      <c r="A54" t="str">
        <f>IF(OR(ISBLANK(VLOOKUP(B54,'EUROSTAT-Code'!$A$3:$D$698,4,0)),ISNA(VLOOKUP(B54,'EUROSTAT-Code'!$A$3:$D$698,4,0))),"",VLOOKUP(B54,'EUROSTAT-Code'!$A$3:$D$698,4,0))</f>
        <v>x</v>
      </c>
      <c r="B54" s="6" t="s">
        <v>77</v>
      </c>
      <c r="C54" s="6" t="s">
        <v>1107</v>
      </c>
      <c r="D54" s="133">
        <v>730</v>
      </c>
      <c r="E54" s="138" t="s">
        <v>1967</v>
      </c>
      <c r="F54" s="138"/>
      <c r="G54" s="134">
        <v>0</v>
      </c>
      <c r="H54" s="134">
        <v>390</v>
      </c>
      <c r="I54" s="134">
        <v>135</v>
      </c>
      <c r="J54" s="134" t="s">
        <v>1967</v>
      </c>
      <c r="K54" s="134" t="s">
        <v>1967</v>
      </c>
      <c r="L54" s="134" t="s">
        <v>1967</v>
      </c>
      <c r="M54" s="134">
        <v>0</v>
      </c>
      <c r="N54" s="134" t="s">
        <v>1967</v>
      </c>
      <c r="O54" s="134"/>
      <c r="P54" s="134"/>
      <c r="Q54" s="134">
        <v>145</v>
      </c>
      <c r="R54" t="str">
        <f>VLOOKUP(C54,'EUROSTAT-Code'!$G$3:$H$532,2,0)</f>
        <v>F99_13_02</v>
      </c>
      <c r="S54" t="str">
        <f t="shared" si="2"/>
        <v>OK</v>
      </c>
    </row>
    <row r="55" spans="1:19" x14ac:dyDescent="0.35">
      <c r="A55" t="str">
        <f>IF(OR(ISBLANK(VLOOKUP(B55,'EUROSTAT-Code'!$A$3:$D$698,4,0)),ISNA(VLOOKUP(B55,'EUROSTAT-Code'!$A$3:$D$698,4,0))),"",VLOOKUP(B55,'EUROSTAT-Code'!$A$3:$D$698,4,0))</f>
        <v/>
      </c>
      <c r="B55" s="4" t="s">
        <v>79</v>
      </c>
      <c r="C55" s="4" t="s">
        <v>1978</v>
      </c>
      <c r="D55" s="131">
        <v>215</v>
      </c>
      <c r="E55" s="137" t="s">
        <v>1967</v>
      </c>
      <c r="F55" s="137"/>
      <c r="G55" s="132">
        <v>0</v>
      </c>
      <c r="H55" s="132" t="s">
        <v>1967</v>
      </c>
      <c r="I55" s="132">
        <v>0</v>
      </c>
      <c r="J55" s="132">
        <v>0</v>
      </c>
      <c r="K55" s="132" t="s">
        <v>1967</v>
      </c>
      <c r="L55" s="132">
        <v>0</v>
      </c>
      <c r="M55" s="132">
        <v>0</v>
      </c>
      <c r="N55" s="132">
        <v>0</v>
      </c>
      <c r="O55" s="132"/>
      <c r="P55" s="132"/>
      <c r="Q55" s="132">
        <v>210</v>
      </c>
      <c r="R55" t="e">
        <f>VLOOKUP(C55,'EUROSTAT-Code'!$G$3:$H$532,2,0)</f>
        <v>#N/A</v>
      </c>
      <c r="S55" t="e">
        <f t="shared" si="2"/>
        <v>#N/A</v>
      </c>
    </row>
    <row r="56" spans="1:19" x14ac:dyDescent="0.35">
      <c r="A56" t="str">
        <f>IF(OR(ISBLANK(VLOOKUP(B56,'EUROSTAT-Code'!$A$3:$D$698,4,0)),ISNA(VLOOKUP(B56,'EUROSTAT-Code'!$A$3:$D$698,4,0))),"",VLOOKUP(B56,'EUROSTAT-Code'!$A$3:$D$698,4,0))</f>
        <v>x</v>
      </c>
      <c r="B56" s="6" t="s">
        <v>81</v>
      </c>
      <c r="C56" s="6" t="s">
        <v>1111</v>
      </c>
      <c r="D56" s="133">
        <v>10</v>
      </c>
      <c r="E56" s="138">
        <v>5</v>
      </c>
      <c r="F56" s="138"/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 t="s">
        <v>1967</v>
      </c>
      <c r="O56" s="134"/>
      <c r="P56" s="134"/>
      <c r="Q56" s="134">
        <v>0</v>
      </c>
      <c r="R56" t="str">
        <f>VLOOKUP(C56,'EUROSTAT-Code'!$G$3:$H$532,2,0)</f>
        <v>F99_14_02</v>
      </c>
      <c r="S56" t="str">
        <f t="shared" si="2"/>
        <v>OK</v>
      </c>
    </row>
    <row r="57" spans="1:19" x14ac:dyDescent="0.35">
      <c r="A57" t="str">
        <f>IF(OR(ISBLANK(VLOOKUP(B57,'EUROSTAT-Code'!$A$3:$D$698,4,0)),ISNA(VLOOKUP(B57,'EUROSTAT-Code'!$A$3:$D$698,4,0))),"",VLOOKUP(B57,'EUROSTAT-Code'!$A$3:$D$698,4,0))</f>
        <v/>
      </c>
      <c r="B57" s="4" t="s">
        <v>82</v>
      </c>
      <c r="C57" s="4" t="s">
        <v>1112</v>
      </c>
      <c r="D57" s="131">
        <v>150</v>
      </c>
      <c r="E57" s="137">
        <v>0</v>
      </c>
      <c r="F57" s="137"/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/>
      <c r="P57" s="132"/>
      <c r="Q57" s="132">
        <v>140</v>
      </c>
      <c r="R57" t="str">
        <f>VLOOKUP(C57,'EUROSTAT-Code'!$G$3:$H$532,2,0)</f>
        <v>F99_15_01</v>
      </c>
      <c r="S57" t="str">
        <f t="shared" si="2"/>
        <v>OK</v>
      </c>
    </row>
    <row r="58" spans="1:19" x14ac:dyDescent="0.35">
      <c r="A58" t="str">
        <f>IF(OR(ISBLANK(VLOOKUP(B58,'EUROSTAT-Code'!$A$3:$D$698,4,0)),ISNA(VLOOKUP(B58,'EUROSTAT-Code'!$A$3:$D$698,4,0))),"",VLOOKUP(B58,'EUROSTAT-Code'!$A$3:$D$698,4,0))</f>
        <v/>
      </c>
      <c r="B58" s="6" t="s">
        <v>83</v>
      </c>
      <c r="C58" s="6" t="s">
        <v>1113</v>
      </c>
      <c r="D58" s="133">
        <v>35</v>
      </c>
      <c r="E58" s="138">
        <v>10</v>
      </c>
      <c r="F58" s="138"/>
      <c r="G58" s="134">
        <v>0</v>
      </c>
      <c r="H58" s="134">
        <v>5</v>
      </c>
      <c r="I58" s="134">
        <v>0</v>
      </c>
      <c r="J58" s="134">
        <v>0</v>
      </c>
      <c r="K58" s="134">
        <v>5</v>
      </c>
      <c r="L58" s="134">
        <v>0</v>
      </c>
      <c r="M58" s="134">
        <v>5</v>
      </c>
      <c r="N58" s="134">
        <v>0</v>
      </c>
      <c r="O58" s="134"/>
      <c r="P58" s="134"/>
      <c r="Q58" s="134">
        <v>0</v>
      </c>
      <c r="R58" t="str">
        <f>VLOOKUP(C58,'EUROSTAT-Code'!$G$3:$H$532,2,0)</f>
        <v>F99_16_01</v>
      </c>
      <c r="S58" t="str">
        <f t="shared" si="2"/>
        <v>OK</v>
      </c>
    </row>
    <row r="59" spans="1:19" x14ac:dyDescent="0.35">
      <c r="A59" t="str">
        <f>IF(OR(ISBLANK(VLOOKUP(B59,'EUROSTAT-Code'!$A$3:$D$698,4,0)),ISNA(VLOOKUP(B59,'EUROSTAT-Code'!$A$3:$D$698,4,0))),"",VLOOKUP(B59,'EUROSTAT-Code'!$A$3:$D$698,4,0))</f>
        <v>x</v>
      </c>
      <c r="B59" s="4" t="s">
        <v>349</v>
      </c>
      <c r="C59" s="4" t="s">
        <v>1114</v>
      </c>
      <c r="D59" s="131">
        <v>65</v>
      </c>
      <c r="E59" s="137">
        <v>0</v>
      </c>
      <c r="F59" s="137"/>
      <c r="G59" s="132">
        <v>0</v>
      </c>
      <c r="H59" s="132">
        <v>0</v>
      </c>
      <c r="I59" s="132">
        <v>0</v>
      </c>
      <c r="J59" s="132">
        <v>0</v>
      </c>
      <c r="K59" s="132" t="s">
        <v>1967</v>
      </c>
      <c r="L59" s="132">
        <v>60</v>
      </c>
      <c r="M59" s="132">
        <v>0</v>
      </c>
      <c r="N59" s="132">
        <v>0</v>
      </c>
      <c r="O59" s="132"/>
      <c r="P59" s="132"/>
      <c r="Q59" s="132">
        <v>0</v>
      </c>
      <c r="R59" t="str">
        <f>VLOOKUP(C59,'EUROSTAT-Code'!$G$3:$H$532,2,0)</f>
        <v>F99_16_02</v>
      </c>
      <c r="S59" t="str">
        <f t="shared" si="2"/>
        <v>OK</v>
      </c>
    </row>
    <row r="60" spans="1:19" x14ac:dyDescent="0.35">
      <c r="A60" t="str">
        <f>IF(OR(ISBLANK(VLOOKUP(B60,'EUROSTAT-Code'!$A$3:$D$698,4,0)),ISNA(VLOOKUP(B60,'EUROSTAT-Code'!$A$3:$D$698,4,0))),"",VLOOKUP(B60,'EUROSTAT-Code'!$A$3:$D$698,4,0))</f>
        <v/>
      </c>
      <c r="B60" s="6" t="s">
        <v>85</v>
      </c>
      <c r="C60" s="6" t="s">
        <v>1115</v>
      </c>
      <c r="D60" s="133">
        <v>235</v>
      </c>
      <c r="E60" s="138">
        <v>125</v>
      </c>
      <c r="F60" s="138"/>
      <c r="G60" s="134" t="s">
        <v>1967</v>
      </c>
      <c r="H60" s="134">
        <v>50</v>
      </c>
      <c r="I60" s="134" t="s">
        <v>1967</v>
      </c>
      <c r="J60" s="134" t="s">
        <v>1967</v>
      </c>
      <c r="K60" s="134">
        <v>35</v>
      </c>
      <c r="L60" s="134">
        <v>0</v>
      </c>
      <c r="M60" s="134">
        <v>0</v>
      </c>
      <c r="N60" s="134">
        <v>0</v>
      </c>
      <c r="O60" s="134"/>
      <c r="P60" s="134"/>
      <c r="Q60" s="134">
        <v>0</v>
      </c>
      <c r="R60" t="str">
        <f>VLOOKUP(C60,'EUROSTAT-Code'!$G$3:$H$532,2,0)</f>
        <v>F99_16_03</v>
      </c>
      <c r="S60" t="str">
        <f t="shared" si="2"/>
        <v>OK</v>
      </c>
    </row>
    <row r="61" spans="1:19" x14ac:dyDescent="0.35">
      <c r="A61" t="str">
        <f>IF(OR(ISBLANK(VLOOKUP(B61,'EUROSTAT-Code'!$A$3:$D$698,4,0)),ISNA(VLOOKUP(B61,'EUROSTAT-Code'!$A$3:$D$698,4,0))),"",VLOOKUP(B61,'EUROSTAT-Code'!$A$3:$D$698,4,0))</f>
        <v/>
      </c>
      <c r="B61" s="4" t="s">
        <v>87</v>
      </c>
      <c r="C61" s="4" t="s">
        <v>1979</v>
      </c>
      <c r="D61" s="131">
        <v>5</v>
      </c>
      <c r="E61" s="137">
        <v>0</v>
      </c>
      <c r="F61" s="137"/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/>
      <c r="P61" s="132"/>
      <c r="Q61" s="132">
        <v>5</v>
      </c>
      <c r="R61" t="e">
        <f>VLOOKUP(C61,'EUROSTAT-Code'!$G$3:$H$532,2,0)</f>
        <v>#N/A</v>
      </c>
      <c r="S61" t="e">
        <f t="shared" si="2"/>
        <v>#N/A</v>
      </c>
    </row>
    <row r="62" spans="1:19" x14ac:dyDescent="0.35">
      <c r="A62" t="str">
        <f>IF(OR(ISBLANK(VLOOKUP(B62,'EUROSTAT-Code'!$A$3:$D$698,4,0)),ISNA(VLOOKUP(B62,'EUROSTAT-Code'!$A$3:$D$698,4,0))),"",VLOOKUP(B62,'EUROSTAT-Code'!$A$3:$D$698,4,0))</f>
        <v/>
      </c>
      <c r="B62" s="6" t="s">
        <v>88</v>
      </c>
      <c r="C62" s="6" t="s">
        <v>1117</v>
      </c>
      <c r="D62" s="133">
        <v>5</v>
      </c>
      <c r="E62" s="138">
        <v>0</v>
      </c>
      <c r="F62" s="138"/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4">
        <v>0</v>
      </c>
      <c r="N62" s="134">
        <v>0</v>
      </c>
      <c r="O62" s="134"/>
      <c r="P62" s="134"/>
      <c r="Q62" s="134">
        <v>0</v>
      </c>
      <c r="R62" t="str">
        <f>VLOOKUP(C62,'EUROSTAT-Code'!$G$3:$H$532,2,0)</f>
        <v>F99_16_05</v>
      </c>
      <c r="S62" t="str">
        <f t="shared" si="2"/>
        <v>OK</v>
      </c>
    </row>
    <row r="63" spans="1:19" x14ac:dyDescent="0.35">
      <c r="A63" t="str">
        <f>IF(OR(ISBLANK(VLOOKUP(B63,'EUROSTAT-Code'!$A$3:$D$698,4,0)),ISNA(VLOOKUP(B63,'EUROSTAT-Code'!$A$3:$D$698,4,0))),"",VLOOKUP(B63,'EUROSTAT-Code'!$A$3:$D$698,4,0))</f>
        <v/>
      </c>
      <c r="B63" s="4" t="s">
        <v>286</v>
      </c>
      <c r="C63" s="4" t="s">
        <v>1118</v>
      </c>
      <c r="D63" s="131">
        <v>0</v>
      </c>
      <c r="E63" s="137">
        <v>0</v>
      </c>
      <c r="F63" s="137"/>
      <c r="G63" s="132">
        <v>0</v>
      </c>
      <c r="H63" s="132">
        <v>0</v>
      </c>
      <c r="I63" s="132">
        <v>0</v>
      </c>
      <c r="J63" s="132">
        <v>0</v>
      </c>
      <c r="K63" s="132">
        <v>0</v>
      </c>
      <c r="L63" s="132">
        <v>0</v>
      </c>
      <c r="M63" s="132">
        <v>0</v>
      </c>
      <c r="N63" s="132">
        <v>0</v>
      </c>
      <c r="O63" s="132"/>
      <c r="P63" s="132"/>
      <c r="Q63" s="132">
        <v>0</v>
      </c>
      <c r="R63" t="str">
        <f>VLOOKUP(C63,'EUROSTAT-Code'!$G$3:$H$532,2,0)</f>
        <v>F99_16_06</v>
      </c>
      <c r="S63" t="str">
        <f t="shared" si="2"/>
        <v>OK</v>
      </c>
    </row>
    <row r="64" spans="1:19" x14ac:dyDescent="0.35">
      <c r="A64" t="str">
        <f>IF(OR(ISBLANK(VLOOKUP(B64,'EUROSTAT-Code'!$A$3:$D$698,4,0)),ISNA(VLOOKUP(B64,'EUROSTAT-Code'!$A$3:$D$698,4,0))),"",VLOOKUP(B64,'EUROSTAT-Code'!$A$3:$D$698,4,0))</f>
        <v/>
      </c>
      <c r="B64" s="6" t="s">
        <v>90</v>
      </c>
      <c r="C64" s="6" t="s">
        <v>1119</v>
      </c>
      <c r="D64" s="133">
        <v>15</v>
      </c>
      <c r="E64" s="138">
        <v>0</v>
      </c>
      <c r="F64" s="138"/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34">
        <v>0</v>
      </c>
      <c r="O64" s="134"/>
      <c r="P64" s="134"/>
      <c r="Q64" s="134">
        <v>15</v>
      </c>
      <c r="R64" t="str">
        <f>VLOOKUP(C64,'EUROSTAT-Code'!$G$3:$H$532,2,0)</f>
        <v>F99_16_07</v>
      </c>
      <c r="S64" t="str">
        <f t="shared" si="2"/>
        <v>OK</v>
      </c>
    </row>
    <row r="65" spans="1:19" x14ac:dyDescent="0.35">
      <c r="A65" t="str">
        <f>IF(OR(ISBLANK(VLOOKUP(B65,'EUROSTAT-Code'!$A$3:$D$698,4,0)),ISNA(VLOOKUP(B65,'EUROSTAT-Code'!$A$3:$D$698,4,0))),"",VLOOKUP(B65,'EUROSTAT-Code'!$A$3:$D$698,4,0))</f>
        <v/>
      </c>
      <c r="B65" s="4" t="s">
        <v>92</v>
      </c>
      <c r="C65" s="4" t="s">
        <v>1120</v>
      </c>
      <c r="D65" s="131">
        <v>10</v>
      </c>
      <c r="E65" s="137">
        <v>0</v>
      </c>
      <c r="F65" s="137"/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10</v>
      </c>
      <c r="N65" s="132">
        <v>0</v>
      </c>
      <c r="O65" s="132"/>
      <c r="P65" s="132"/>
      <c r="Q65" s="132">
        <v>0</v>
      </c>
      <c r="R65" t="str">
        <f>VLOOKUP(C65,'EUROSTAT-Code'!$G$3:$H$532,2,0)</f>
        <v>F99_17_01</v>
      </c>
      <c r="S65" t="str">
        <f t="shared" si="2"/>
        <v>OK</v>
      </c>
    </row>
    <row r="66" spans="1:19" x14ac:dyDescent="0.35">
      <c r="A66" t="str">
        <f>IF(OR(ISBLANK(VLOOKUP(B66,'EUROSTAT-Code'!$A$3:$D$698,4,0)),ISNA(VLOOKUP(B66,'EUROSTAT-Code'!$A$3:$D$698,4,0))),"",VLOOKUP(B66,'EUROSTAT-Code'!$A$3:$D$698,4,0))</f>
        <v/>
      </c>
      <c r="B66" s="6" t="s">
        <v>94</v>
      </c>
      <c r="C66" s="6" t="s">
        <v>1126</v>
      </c>
      <c r="D66" s="133">
        <v>5</v>
      </c>
      <c r="E66" s="138">
        <v>0</v>
      </c>
      <c r="F66" s="138"/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34">
        <v>0</v>
      </c>
      <c r="O66" s="134"/>
      <c r="P66" s="134"/>
      <c r="Q66" s="134">
        <v>0</v>
      </c>
      <c r="R66" t="str">
        <f>VLOOKUP(C66,'EUROSTAT-Code'!$G$3:$H$532,2,0)</f>
        <v>F99_99_06</v>
      </c>
      <c r="S66" t="str">
        <f t="shared" si="2"/>
        <v>OK</v>
      </c>
    </row>
    <row r="67" spans="1:19" x14ac:dyDescent="0.35">
      <c r="A67" t="str">
        <f>IF(OR(ISBLANK(VLOOKUP(B67,'EUROSTAT-Code'!$A$3:$D$698,4,0)),ISNA(VLOOKUP(B67,'EUROSTAT-Code'!$A$3:$D$698,4,0))),"",VLOOKUP(B67,'EUROSTAT-Code'!$A$3:$D$698,4,0))</f>
        <v/>
      </c>
      <c r="B67" s="4" t="s">
        <v>288</v>
      </c>
      <c r="C67" s="4" t="s">
        <v>1980</v>
      </c>
      <c r="D67" s="131">
        <v>905</v>
      </c>
      <c r="E67" s="137">
        <v>440</v>
      </c>
      <c r="F67" s="137"/>
      <c r="G67" s="132" t="s">
        <v>1967</v>
      </c>
      <c r="H67" s="132">
        <v>40</v>
      </c>
      <c r="I67" s="132" t="s">
        <v>1967</v>
      </c>
      <c r="J67" s="132" t="s">
        <v>1967</v>
      </c>
      <c r="K67" s="132">
        <v>150</v>
      </c>
      <c r="L67" s="132" t="s">
        <v>1967</v>
      </c>
      <c r="M67" s="132">
        <v>0</v>
      </c>
      <c r="N67" s="132" t="s">
        <v>1967</v>
      </c>
      <c r="O67" s="132"/>
      <c r="P67" s="132"/>
      <c r="Q67" s="132">
        <v>180</v>
      </c>
      <c r="R67" t="e">
        <f>VLOOKUP(C67,'EUROSTAT-Code'!$G$3:$H$532,2,0)</f>
        <v>#N/A</v>
      </c>
      <c r="S67" t="e">
        <f t="shared" si="2"/>
        <v>#N/A</v>
      </c>
    </row>
    <row r="68" spans="1:19" x14ac:dyDescent="0.35">
      <c r="A68" t="str">
        <f>IF(OR(ISBLANK(VLOOKUP(B68,'EUROSTAT-Code'!$A$3:$D$698,4,0)),ISNA(VLOOKUP(B68,'EUROSTAT-Code'!$A$3:$D$698,4,0))),"",VLOOKUP(B68,'EUROSTAT-Code'!$A$3:$D$698,4,0))</f>
        <v/>
      </c>
      <c r="B68" s="6" t="s">
        <v>96</v>
      </c>
      <c r="C68" s="6" t="s">
        <v>1981</v>
      </c>
      <c r="D68" s="133">
        <v>20</v>
      </c>
      <c r="E68" s="138">
        <v>10</v>
      </c>
      <c r="F68" s="138"/>
      <c r="G68" s="134">
        <v>0</v>
      </c>
      <c r="H68" s="134">
        <v>0</v>
      </c>
      <c r="I68" s="134" t="s">
        <v>1967</v>
      </c>
      <c r="J68" s="134">
        <v>0</v>
      </c>
      <c r="K68" s="134">
        <v>5</v>
      </c>
      <c r="L68" s="134">
        <v>0</v>
      </c>
      <c r="M68" s="134">
        <v>0</v>
      </c>
      <c r="N68" s="134">
        <v>0</v>
      </c>
      <c r="O68" s="134"/>
      <c r="P68" s="134"/>
      <c r="Q68" s="134">
        <v>0</v>
      </c>
      <c r="R68" t="e">
        <f>VLOOKUP(C68,'EUROSTAT-Code'!$G$3:$H$532,2,0)</f>
        <v>#N/A</v>
      </c>
      <c r="S68" t="e">
        <f t="shared" si="2"/>
        <v>#N/A</v>
      </c>
    </row>
    <row r="69" spans="1:19" x14ac:dyDescent="0.35">
      <c r="A69" t="str">
        <f>IF(OR(ISBLANK(VLOOKUP(B69,'EUROSTAT-Code'!$A$3:$D$698,4,0)),ISNA(VLOOKUP(B69,'EUROSTAT-Code'!$A$3:$D$698,4,0))),"",VLOOKUP(B69,'EUROSTAT-Code'!$A$3:$D$698,4,0))</f>
        <v/>
      </c>
      <c r="B69" s="4" t="s">
        <v>98</v>
      </c>
      <c r="C69" s="4" t="s">
        <v>1129</v>
      </c>
      <c r="D69" s="131">
        <v>1225</v>
      </c>
      <c r="E69" s="137">
        <v>610</v>
      </c>
      <c r="F69" s="137"/>
      <c r="G69" s="132">
        <v>0</v>
      </c>
      <c r="H69" s="132">
        <v>100</v>
      </c>
      <c r="I69" s="132" t="s">
        <v>1967</v>
      </c>
      <c r="J69" s="132" t="s">
        <v>1967</v>
      </c>
      <c r="K69" s="132">
        <v>165</v>
      </c>
      <c r="L69" s="132">
        <v>0</v>
      </c>
      <c r="M69" s="132">
        <v>0</v>
      </c>
      <c r="N69" s="132">
        <v>0</v>
      </c>
      <c r="O69" s="132"/>
      <c r="P69" s="132"/>
      <c r="Q69" s="132">
        <v>285</v>
      </c>
      <c r="R69" t="str">
        <f>VLOOKUP(C69,'EUROSTAT-Code'!$G$3:$H$532,2,0)</f>
        <v>F99_99_10</v>
      </c>
      <c r="S69" t="str">
        <f t="shared" si="2"/>
        <v>OK</v>
      </c>
    </row>
    <row r="70" spans="1:19" x14ac:dyDescent="0.35">
      <c r="A70" t="str">
        <f>IF(OR(ISBLANK(VLOOKUP(B70,'EUROSTAT-Code'!$A$3:$D$698,4,0)),ISNA(VLOOKUP(B70,'EUROSTAT-Code'!$A$3:$D$698,4,0))),"",VLOOKUP(B70,'EUROSTAT-Code'!$A$3:$D$698,4,0))</f>
        <v/>
      </c>
      <c r="B70" s="6" t="s">
        <v>100</v>
      </c>
      <c r="C70" s="6" t="s">
        <v>1130</v>
      </c>
      <c r="D70" s="133">
        <v>50</v>
      </c>
      <c r="E70" s="138">
        <v>0</v>
      </c>
      <c r="F70" s="138"/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4"/>
      <c r="P70" s="134"/>
      <c r="Q70" s="134">
        <v>50</v>
      </c>
      <c r="R70" t="str">
        <f>VLOOKUP(C70,'EUROSTAT-Code'!$G$3:$H$532,2,0)</f>
        <v>F99_99_12</v>
      </c>
      <c r="S70" t="str">
        <f t="shared" si="2"/>
        <v>OK</v>
      </c>
    </row>
    <row r="71" spans="1:19" x14ac:dyDescent="0.35">
      <c r="A71" t="str">
        <f>IF(OR(ISBLANK(VLOOKUP(B71,'EUROSTAT-Code'!$A$3:$D$698,4,0)),ISNA(VLOOKUP(B71,'EUROSTAT-Code'!$A$3:$D$698,4,0))),"",VLOOKUP(B71,'EUROSTAT-Code'!$A$3:$D$698,4,0))</f>
        <v/>
      </c>
      <c r="B71" s="4" t="s">
        <v>350</v>
      </c>
      <c r="C71" s="4" t="s">
        <v>1135</v>
      </c>
      <c r="D71" s="131">
        <v>200</v>
      </c>
      <c r="E71" s="137">
        <v>0</v>
      </c>
      <c r="F71" s="137"/>
      <c r="G71" s="132">
        <v>0</v>
      </c>
      <c r="H71" s="132">
        <v>0</v>
      </c>
      <c r="I71" s="132">
        <v>0</v>
      </c>
      <c r="J71" s="132">
        <v>0</v>
      </c>
      <c r="K71" s="132">
        <v>0</v>
      </c>
      <c r="L71" s="132">
        <v>0</v>
      </c>
      <c r="M71" s="132">
        <v>0</v>
      </c>
      <c r="N71" s="132">
        <v>0</v>
      </c>
      <c r="O71" s="132"/>
      <c r="P71" s="132"/>
      <c r="Q71" s="132">
        <v>200</v>
      </c>
      <c r="R71" t="str">
        <f>VLOOKUP(C71,'EUROSTAT-Code'!$G$3:$H$532,2,0)</f>
        <v>F99_99_17</v>
      </c>
      <c r="S71" t="str">
        <f t="shared" ref="S71:S102" si="3">IF(B71=R71,"OK","FALSE")</f>
        <v>OK</v>
      </c>
    </row>
    <row r="72" spans="1:19" x14ac:dyDescent="0.35">
      <c r="A72" t="str">
        <f>IF(OR(ISBLANK(VLOOKUP(B72,'EUROSTAT-Code'!$A$3:$D$698,4,0)),ISNA(VLOOKUP(B72,'EUROSTAT-Code'!$A$3:$D$698,4,0))),"",VLOOKUP(B72,'EUROSTAT-Code'!$A$3:$D$698,4,0))</f>
        <v/>
      </c>
      <c r="B72" s="8" t="s">
        <v>101</v>
      </c>
      <c r="C72" s="8" t="s">
        <v>351</v>
      </c>
      <c r="D72" s="135">
        <v>47755</v>
      </c>
      <c r="E72" s="139"/>
      <c r="F72" s="139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>
        <v>1250</v>
      </c>
      <c r="S72" t="str">
        <f t="shared" si="3"/>
        <v>FALSE</v>
      </c>
    </row>
    <row r="73" spans="1:19" x14ac:dyDescent="0.35">
      <c r="A73" t="str">
        <f>IF(OR(ISBLANK(VLOOKUP(B73,'EUROSTAT-Code'!$A$3:$D$698,4,0)),ISNA(VLOOKUP(B73,'EUROSTAT-Code'!$A$3:$D$698,4,0))),"",VLOOKUP(B73,'EUROSTAT-Code'!$A$3:$D$698,4,0))</f>
        <v/>
      </c>
      <c r="B73" s="4" t="s">
        <v>102</v>
      </c>
      <c r="C73" s="4" t="s">
        <v>103</v>
      </c>
      <c r="D73" s="131">
        <v>85</v>
      </c>
      <c r="E73" s="137">
        <v>0</v>
      </c>
      <c r="F73" s="137"/>
      <c r="G73" s="132">
        <v>0</v>
      </c>
      <c r="H73" s="132">
        <v>5</v>
      </c>
      <c r="I73" s="132">
        <v>0</v>
      </c>
      <c r="J73" s="132" t="s">
        <v>1967</v>
      </c>
      <c r="K73" s="132">
        <v>0</v>
      </c>
      <c r="L73" s="132">
        <v>0</v>
      </c>
      <c r="M73" s="132">
        <v>0</v>
      </c>
      <c r="N73" s="132">
        <v>0</v>
      </c>
      <c r="O73" s="132"/>
      <c r="P73" s="132"/>
      <c r="Q73" s="132">
        <v>0</v>
      </c>
      <c r="R73" t="str">
        <f>VLOOKUP(C73,'EUROSTAT-Code'!$G$3:$H$532,2,0)</f>
        <v>H01_01_01</v>
      </c>
      <c r="S73" t="str">
        <f t="shared" si="3"/>
        <v>OK</v>
      </c>
    </row>
    <row r="74" spans="1:19" x14ac:dyDescent="0.35">
      <c r="A74" t="str">
        <f>IF(OR(ISBLANK(VLOOKUP(B74,'EUROSTAT-Code'!$A$3:$D$698,4,0)),ISNA(VLOOKUP(B74,'EUROSTAT-Code'!$A$3:$D$698,4,0))),"",VLOOKUP(B74,'EUROSTAT-Code'!$A$3:$D$698,4,0))</f>
        <v/>
      </c>
      <c r="B74" s="6" t="s">
        <v>104</v>
      </c>
      <c r="C74" s="6" t="s">
        <v>1137</v>
      </c>
      <c r="D74" s="133">
        <v>45</v>
      </c>
      <c r="E74" s="138">
        <v>0</v>
      </c>
      <c r="F74" s="138"/>
      <c r="G74" s="134">
        <v>0</v>
      </c>
      <c r="H74" s="134">
        <v>0</v>
      </c>
      <c r="I74" s="134">
        <v>0</v>
      </c>
      <c r="J74" s="134">
        <v>15</v>
      </c>
      <c r="K74" s="134">
        <v>0</v>
      </c>
      <c r="L74" s="134">
        <v>0</v>
      </c>
      <c r="M74" s="134">
        <v>0</v>
      </c>
      <c r="N74" s="134">
        <v>0</v>
      </c>
      <c r="O74" s="134"/>
      <c r="P74" s="134"/>
      <c r="Q74" s="134">
        <v>0</v>
      </c>
      <c r="R74" t="str">
        <f>VLOOKUP(C74,'EUROSTAT-Code'!$G$3:$H$532,2,0)</f>
        <v>H01_01_02</v>
      </c>
      <c r="S74" t="str">
        <f t="shared" si="3"/>
        <v>OK</v>
      </c>
    </row>
    <row r="75" spans="1:19" x14ac:dyDescent="0.35">
      <c r="A75" t="str">
        <f>IF(OR(ISBLANK(VLOOKUP(B75,'EUROSTAT-Code'!$A$3:$D$698,4,0)),ISNA(VLOOKUP(B75,'EUROSTAT-Code'!$A$3:$D$698,4,0))),"",VLOOKUP(B75,'EUROSTAT-Code'!$A$3:$D$698,4,0))</f>
        <v/>
      </c>
      <c r="B75" s="4" t="s">
        <v>106</v>
      </c>
      <c r="C75" s="4" t="s">
        <v>1138</v>
      </c>
      <c r="D75" s="131">
        <v>90</v>
      </c>
      <c r="E75" s="137">
        <v>0</v>
      </c>
      <c r="F75" s="137"/>
      <c r="G75" s="132">
        <v>0</v>
      </c>
      <c r="H75" s="132">
        <v>0</v>
      </c>
      <c r="I75" s="132">
        <v>5</v>
      </c>
      <c r="J75" s="132">
        <v>35</v>
      </c>
      <c r="K75" s="132" t="s">
        <v>1967</v>
      </c>
      <c r="L75" s="132">
        <v>0</v>
      </c>
      <c r="M75" s="132">
        <v>0</v>
      </c>
      <c r="N75" s="132">
        <v>0</v>
      </c>
      <c r="O75" s="132"/>
      <c r="P75" s="132"/>
      <c r="Q75" s="132">
        <v>0</v>
      </c>
      <c r="R75" t="str">
        <f>VLOOKUP(C75,'EUROSTAT-Code'!$G$3:$H$532,2,0)</f>
        <v>H01_01_03</v>
      </c>
      <c r="S75" t="str">
        <f t="shared" si="3"/>
        <v>OK</v>
      </c>
    </row>
    <row r="76" spans="1:19" x14ac:dyDescent="0.35">
      <c r="A76" t="str">
        <f>IF(OR(ISBLANK(VLOOKUP(B76,'EUROSTAT-Code'!$A$3:$D$698,4,0)),ISNA(VLOOKUP(B76,'EUROSTAT-Code'!$A$3:$D$698,4,0))),"",VLOOKUP(B76,'EUROSTAT-Code'!$A$3:$D$698,4,0))</f>
        <v/>
      </c>
      <c r="B76" s="6" t="s">
        <v>108</v>
      </c>
      <c r="C76" s="6" t="s">
        <v>1139</v>
      </c>
      <c r="D76" s="133">
        <v>2655</v>
      </c>
      <c r="E76" s="138">
        <v>70</v>
      </c>
      <c r="F76" s="138"/>
      <c r="G76" s="134">
        <v>0</v>
      </c>
      <c r="H76" s="134" t="s">
        <v>1967</v>
      </c>
      <c r="I76" s="134">
        <v>160</v>
      </c>
      <c r="J76" s="134" t="s">
        <v>1967</v>
      </c>
      <c r="K76" s="134" t="s">
        <v>1967</v>
      </c>
      <c r="L76" s="134" t="s">
        <v>1967</v>
      </c>
      <c r="M76" s="134">
        <v>0</v>
      </c>
      <c r="N76" s="134" t="s">
        <v>1967</v>
      </c>
      <c r="O76" s="134"/>
      <c r="P76" s="134"/>
      <c r="Q76" s="134">
        <v>0</v>
      </c>
      <c r="R76" t="str">
        <f>VLOOKUP(C76,'EUROSTAT-Code'!$G$3:$H$532,2,0)</f>
        <v>H01_01_04</v>
      </c>
      <c r="S76" t="str">
        <f t="shared" si="3"/>
        <v>OK</v>
      </c>
    </row>
    <row r="77" spans="1:19" x14ac:dyDescent="0.35">
      <c r="A77" t="str">
        <f>IF(OR(ISBLANK(VLOOKUP(B77,'EUROSTAT-Code'!$A$3:$D$698,4,0)),ISNA(VLOOKUP(B77,'EUROSTAT-Code'!$A$3:$D$698,4,0))),"",VLOOKUP(B77,'EUROSTAT-Code'!$A$3:$D$698,4,0))</f>
        <v/>
      </c>
      <c r="B77" s="4" t="s">
        <v>110</v>
      </c>
      <c r="C77" s="4" t="s">
        <v>1140</v>
      </c>
      <c r="D77" s="131">
        <v>220</v>
      </c>
      <c r="E77" s="137">
        <v>25</v>
      </c>
      <c r="F77" s="137"/>
      <c r="G77" s="132">
        <v>0</v>
      </c>
      <c r="H77" s="132" t="s">
        <v>1967</v>
      </c>
      <c r="I77" s="132">
        <v>10</v>
      </c>
      <c r="J77" s="132">
        <v>20</v>
      </c>
      <c r="K77" s="132">
        <v>30</v>
      </c>
      <c r="L77" s="132">
        <v>0</v>
      </c>
      <c r="M77" s="132">
        <v>0</v>
      </c>
      <c r="N77" s="132">
        <v>0</v>
      </c>
      <c r="O77" s="132"/>
      <c r="P77" s="132"/>
      <c r="Q77" s="132">
        <v>0</v>
      </c>
      <c r="R77" t="str">
        <f>VLOOKUP(C77,'EUROSTAT-Code'!$G$3:$H$532,2,0)</f>
        <v>H01_01_05</v>
      </c>
      <c r="S77" t="str">
        <f t="shared" si="3"/>
        <v>OK</v>
      </c>
    </row>
    <row r="78" spans="1:19" x14ac:dyDescent="0.35">
      <c r="A78" t="str">
        <f>IF(OR(ISBLANK(VLOOKUP(B78,'EUROSTAT-Code'!$A$3:$D$698,4,0)),ISNA(VLOOKUP(B78,'EUROSTAT-Code'!$A$3:$D$698,4,0))),"",VLOOKUP(B78,'EUROSTAT-Code'!$A$3:$D$698,4,0))</f>
        <v/>
      </c>
      <c r="B78" s="6" t="s">
        <v>112</v>
      </c>
      <c r="C78" s="6" t="s">
        <v>1142</v>
      </c>
      <c r="D78" s="133">
        <v>655</v>
      </c>
      <c r="E78" s="138">
        <v>20</v>
      </c>
      <c r="F78" s="138"/>
      <c r="G78" s="134">
        <v>0</v>
      </c>
      <c r="H78" s="134" t="s">
        <v>1967</v>
      </c>
      <c r="I78" s="134">
        <v>245</v>
      </c>
      <c r="J78" s="134">
        <v>300</v>
      </c>
      <c r="K78" s="134" t="s">
        <v>1967</v>
      </c>
      <c r="L78" s="134">
        <v>0</v>
      </c>
      <c r="M78" s="134">
        <v>0</v>
      </c>
      <c r="N78" s="134">
        <v>0</v>
      </c>
      <c r="O78" s="134"/>
      <c r="P78" s="134"/>
      <c r="Q78" s="134">
        <v>0</v>
      </c>
      <c r="R78" t="str">
        <f>VLOOKUP(C78,'EUROSTAT-Code'!$G$3:$H$532,2,0)</f>
        <v>H01_01_07</v>
      </c>
      <c r="S78" t="str">
        <f t="shared" si="3"/>
        <v>OK</v>
      </c>
    </row>
    <row r="79" spans="1:19" x14ac:dyDescent="0.35">
      <c r="A79" t="str">
        <f>IF(OR(ISBLANK(VLOOKUP(B79,'EUROSTAT-Code'!$A$3:$D$698,4,0)),ISNA(VLOOKUP(B79,'EUROSTAT-Code'!$A$3:$D$698,4,0))),"",VLOOKUP(B79,'EUROSTAT-Code'!$A$3:$D$698,4,0))</f>
        <v/>
      </c>
      <c r="B79" s="4" t="s">
        <v>114</v>
      </c>
      <c r="C79" s="4" t="s">
        <v>1144</v>
      </c>
      <c r="D79" s="131">
        <v>5065</v>
      </c>
      <c r="E79" s="137" t="s">
        <v>1967</v>
      </c>
      <c r="F79" s="137"/>
      <c r="G79" s="132">
        <v>0</v>
      </c>
      <c r="H79" s="132" t="s">
        <v>1967</v>
      </c>
      <c r="I79" s="132" t="s">
        <v>1967</v>
      </c>
      <c r="J79" s="132" t="s">
        <v>1967</v>
      </c>
      <c r="K79" s="132">
        <v>0</v>
      </c>
      <c r="L79" s="132" t="s">
        <v>1967</v>
      </c>
      <c r="M79" s="132">
        <v>0</v>
      </c>
      <c r="N79" s="132">
        <v>4850</v>
      </c>
      <c r="O79" s="132"/>
      <c r="P79" s="132"/>
      <c r="Q79" s="132">
        <v>0</v>
      </c>
      <c r="R79" t="str">
        <f>VLOOKUP(C79,'EUROSTAT-Code'!$G$3:$H$532,2,0)</f>
        <v>H02_02_01</v>
      </c>
      <c r="S79" t="str">
        <f t="shared" si="3"/>
        <v>OK</v>
      </c>
    </row>
    <row r="80" spans="1:19" x14ac:dyDescent="0.35">
      <c r="A80" t="str">
        <f>IF(OR(ISBLANK(VLOOKUP(B80,'EUROSTAT-Code'!$A$3:$D$698,4,0)),ISNA(VLOOKUP(B80,'EUROSTAT-Code'!$A$3:$D$698,4,0))),"",VLOOKUP(B80,'EUROSTAT-Code'!$A$3:$D$698,4,0))</f>
        <v/>
      </c>
      <c r="B80" s="6" t="s">
        <v>116</v>
      </c>
      <c r="C80" s="6" t="s">
        <v>1145</v>
      </c>
      <c r="D80" s="133">
        <v>150</v>
      </c>
      <c r="E80" s="138">
        <v>0</v>
      </c>
      <c r="F80" s="138"/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34">
        <v>0</v>
      </c>
      <c r="O80" s="134"/>
      <c r="P80" s="134"/>
      <c r="Q80" s="134">
        <v>0</v>
      </c>
      <c r="R80" t="str">
        <f>VLOOKUP(C80,'EUROSTAT-Code'!$G$3:$H$532,2,0)</f>
        <v>H02_03_01</v>
      </c>
      <c r="S80" t="str">
        <f t="shared" si="3"/>
        <v>OK</v>
      </c>
    </row>
    <row r="81" spans="1:19" x14ac:dyDescent="0.35">
      <c r="A81" t="str">
        <f>IF(OR(ISBLANK(VLOOKUP(B81,'EUROSTAT-Code'!$A$3:$D$698,4,0)),ISNA(VLOOKUP(B81,'EUROSTAT-Code'!$A$3:$D$698,4,0))),"",VLOOKUP(B81,'EUROSTAT-Code'!$A$3:$D$698,4,0))</f>
        <v>x</v>
      </c>
      <c r="B81" s="4" t="s">
        <v>118</v>
      </c>
      <c r="C81" s="4" t="s">
        <v>1146</v>
      </c>
      <c r="D81" s="131">
        <v>215</v>
      </c>
      <c r="E81" s="137">
        <v>0</v>
      </c>
      <c r="F81" s="137"/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215</v>
      </c>
      <c r="N81" s="132">
        <v>0</v>
      </c>
      <c r="O81" s="132"/>
      <c r="P81" s="132"/>
      <c r="Q81" s="132">
        <v>0</v>
      </c>
      <c r="R81" t="str">
        <f>VLOOKUP(C81,'EUROSTAT-Code'!$G$3:$H$532,2,0)</f>
        <v>H02_03_02</v>
      </c>
      <c r="S81" t="str">
        <f t="shared" si="3"/>
        <v>OK</v>
      </c>
    </row>
    <row r="82" spans="1:19" x14ac:dyDescent="0.35">
      <c r="A82" t="str">
        <f>IF(OR(ISBLANK(VLOOKUP(B82,'EUROSTAT-Code'!$A$3:$D$698,4,0)),ISNA(VLOOKUP(B82,'EUROSTAT-Code'!$A$3:$D$698,4,0))),"",VLOOKUP(B82,'EUROSTAT-Code'!$A$3:$D$698,4,0))</f>
        <v>x</v>
      </c>
      <c r="B82" s="6" t="s">
        <v>120</v>
      </c>
      <c r="C82" s="6" t="s">
        <v>1149</v>
      </c>
      <c r="D82" s="133">
        <v>3225</v>
      </c>
      <c r="E82" s="138" t="s">
        <v>1967</v>
      </c>
      <c r="F82" s="138"/>
      <c r="G82" s="134">
        <v>0</v>
      </c>
      <c r="H82" s="134" t="s">
        <v>1967</v>
      </c>
      <c r="I82" s="134">
        <v>0</v>
      </c>
      <c r="J82" s="134">
        <v>0</v>
      </c>
      <c r="K82" s="134" t="s">
        <v>1967</v>
      </c>
      <c r="L82" s="134">
        <v>770</v>
      </c>
      <c r="M82" s="134">
        <v>0</v>
      </c>
      <c r="N82" s="134">
        <v>2295</v>
      </c>
      <c r="O82" s="134"/>
      <c r="P82" s="134"/>
      <c r="Q82" s="134">
        <v>0</v>
      </c>
      <c r="R82" t="str">
        <f>VLOOKUP(C82,'EUROSTAT-Code'!$G$3:$H$532,2,0)</f>
        <v>H03_01_02</v>
      </c>
      <c r="S82" t="str">
        <f t="shared" si="3"/>
        <v>OK</v>
      </c>
    </row>
    <row r="83" spans="1:19" x14ac:dyDescent="0.35">
      <c r="A83" t="str">
        <f>IF(OR(ISBLANK(VLOOKUP(B83,'EUROSTAT-Code'!$A$3:$D$698,4,0)),ISNA(VLOOKUP(B83,'EUROSTAT-Code'!$A$3:$D$698,4,0))),"",VLOOKUP(B83,'EUROSTAT-Code'!$A$3:$D$698,4,0))</f>
        <v/>
      </c>
      <c r="B83" s="4" t="s">
        <v>122</v>
      </c>
      <c r="C83" s="4" t="s">
        <v>1150</v>
      </c>
      <c r="D83" s="131">
        <v>50</v>
      </c>
      <c r="E83" s="137">
        <v>15</v>
      </c>
      <c r="F83" s="137"/>
      <c r="G83" s="132">
        <v>0</v>
      </c>
      <c r="H83" s="132">
        <v>25</v>
      </c>
      <c r="I83" s="132">
        <v>0</v>
      </c>
      <c r="J83" s="132" t="s">
        <v>1967</v>
      </c>
      <c r="K83" s="132">
        <v>5</v>
      </c>
      <c r="L83" s="132">
        <v>0</v>
      </c>
      <c r="M83" s="132">
        <v>0</v>
      </c>
      <c r="N83" s="132">
        <v>0</v>
      </c>
      <c r="O83" s="132"/>
      <c r="P83" s="132"/>
      <c r="Q83" s="132">
        <v>0</v>
      </c>
      <c r="R83" t="str">
        <f>VLOOKUP(C83,'EUROSTAT-Code'!$G$3:$H$532,2,0)</f>
        <v>H03_01_03</v>
      </c>
      <c r="S83" t="str">
        <f t="shared" si="3"/>
        <v>OK</v>
      </c>
    </row>
    <row r="84" spans="1:19" x14ac:dyDescent="0.35">
      <c r="A84" t="str">
        <f>IF(OR(ISBLANK(VLOOKUP(B84,'EUROSTAT-Code'!$A$3:$D$698,4,0)),ISNA(VLOOKUP(B84,'EUROSTAT-Code'!$A$3:$D$698,4,0))),"",VLOOKUP(B84,'EUROSTAT-Code'!$A$3:$D$698,4,0))</f>
        <v/>
      </c>
      <c r="B84" s="6" t="s">
        <v>123</v>
      </c>
      <c r="C84" s="6" t="s">
        <v>1151</v>
      </c>
      <c r="D84" s="133">
        <v>415</v>
      </c>
      <c r="E84" s="138">
        <v>0</v>
      </c>
      <c r="F84" s="138"/>
      <c r="G84" s="134">
        <v>0</v>
      </c>
      <c r="H84" s="134">
        <v>0</v>
      </c>
      <c r="I84" s="134">
        <v>0</v>
      </c>
      <c r="J84" s="134">
        <v>0</v>
      </c>
      <c r="K84" s="134">
        <v>0</v>
      </c>
      <c r="L84" s="134">
        <v>415</v>
      </c>
      <c r="M84" s="134">
        <v>0</v>
      </c>
      <c r="N84" s="134">
        <v>0</v>
      </c>
      <c r="O84" s="134"/>
      <c r="P84" s="134"/>
      <c r="Q84" s="134">
        <v>0</v>
      </c>
      <c r="R84" t="str">
        <f>VLOOKUP(C84,'EUROSTAT-Code'!$G$3:$H$532,2,0)</f>
        <v>H03_01_04</v>
      </c>
      <c r="S84" t="str">
        <f t="shared" si="3"/>
        <v>OK</v>
      </c>
    </row>
    <row r="85" spans="1:19" x14ac:dyDescent="0.35">
      <c r="A85" t="str">
        <f>IF(OR(ISBLANK(VLOOKUP(B85,'EUROSTAT-Code'!$A$3:$D$698,4,0)),ISNA(VLOOKUP(B85,'EUROSTAT-Code'!$A$3:$D$698,4,0))),"",VLOOKUP(B85,'EUROSTAT-Code'!$A$3:$D$698,4,0))</f>
        <v/>
      </c>
      <c r="B85" s="4" t="s">
        <v>125</v>
      </c>
      <c r="C85" s="4" t="s">
        <v>1153</v>
      </c>
      <c r="D85" s="131">
        <v>1825</v>
      </c>
      <c r="E85" s="137" t="s">
        <v>1967</v>
      </c>
      <c r="F85" s="137"/>
      <c r="G85" s="132">
        <v>0</v>
      </c>
      <c r="H85" s="132" t="s">
        <v>1967</v>
      </c>
      <c r="I85" s="132">
        <v>0</v>
      </c>
      <c r="J85" s="132">
        <v>0</v>
      </c>
      <c r="K85" s="132" t="s">
        <v>1967</v>
      </c>
      <c r="L85" s="132">
        <v>1115</v>
      </c>
      <c r="M85" s="132">
        <v>0</v>
      </c>
      <c r="N85" s="132">
        <v>670</v>
      </c>
      <c r="O85" s="132"/>
      <c r="P85" s="132"/>
      <c r="Q85" s="132">
        <v>0</v>
      </c>
      <c r="R85" t="str">
        <f>VLOOKUP(C85,'EUROSTAT-Code'!$G$3:$H$532,2,0)</f>
        <v>H03_01_06</v>
      </c>
      <c r="S85" t="str">
        <f t="shared" si="3"/>
        <v>OK</v>
      </c>
    </row>
    <row r="86" spans="1:19" x14ac:dyDescent="0.35">
      <c r="A86" t="str">
        <f>IF(OR(ISBLANK(VLOOKUP(B86,'EUROSTAT-Code'!$A$3:$D$698,4,0)),ISNA(VLOOKUP(B86,'EUROSTAT-Code'!$A$3:$D$698,4,0))),"",VLOOKUP(B86,'EUROSTAT-Code'!$A$3:$D$698,4,0))</f>
        <v>x</v>
      </c>
      <c r="B86" s="6" t="s">
        <v>127</v>
      </c>
      <c r="C86" s="6" t="s">
        <v>1154</v>
      </c>
      <c r="D86" s="133">
        <v>635</v>
      </c>
      <c r="E86" s="138">
        <v>0</v>
      </c>
      <c r="F86" s="138"/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620</v>
      </c>
      <c r="M86" s="134">
        <v>0</v>
      </c>
      <c r="N86" s="134">
        <v>0</v>
      </c>
      <c r="O86" s="134"/>
      <c r="P86" s="134"/>
      <c r="Q86" s="134">
        <v>0</v>
      </c>
      <c r="R86" t="str">
        <f>VLOOKUP(C86,'EUROSTAT-Code'!$G$3:$H$532,2,0)</f>
        <v>H03_01_07</v>
      </c>
      <c r="S86" t="str">
        <f t="shared" si="3"/>
        <v>OK</v>
      </c>
    </row>
    <row r="87" spans="1:19" x14ac:dyDescent="0.35">
      <c r="A87" t="str">
        <f>IF(OR(ISBLANK(VLOOKUP(B87,'EUROSTAT-Code'!$A$3:$D$698,4,0)),ISNA(VLOOKUP(B87,'EUROSTAT-Code'!$A$3:$D$698,4,0))),"",VLOOKUP(B87,'EUROSTAT-Code'!$A$3:$D$698,4,0))</f>
        <v/>
      </c>
      <c r="B87" s="4" t="s">
        <v>129</v>
      </c>
      <c r="C87" s="4" t="s">
        <v>1155</v>
      </c>
      <c r="D87" s="131">
        <v>85</v>
      </c>
      <c r="E87" s="137">
        <v>60</v>
      </c>
      <c r="F87" s="137"/>
      <c r="G87" s="132" t="s">
        <v>1967</v>
      </c>
      <c r="H87" s="132" t="s">
        <v>1967</v>
      </c>
      <c r="I87" s="132" t="s">
        <v>1967</v>
      </c>
      <c r="J87" s="132" t="s">
        <v>1967</v>
      </c>
      <c r="K87" s="132">
        <v>15</v>
      </c>
      <c r="L87" s="132">
        <v>0</v>
      </c>
      <c r="M87" s="132">
        <v>0</v>
      </c>
      <c r="N87" s="132" t="s">
        <v>1967</v>
      </c>
      <c r="O87" s="132"/>
      <c r="P87" s="132"/>
      <c r="Q87" s="132">
        <v>0</v>
      </c>
      <c r="R87" t="str">
        <f>VLOOKUP(C87,'EUROSTAT-Code'!$G$3:$H$532,2,0)</f>
        <v>H03_01_08</v>
      </c>
      <c r="S87" t="str">
        <f t="shared" si="3"/>
        <v>OK</v>
      </c>
    </row>
    <row r="88" spans="1:19" x14ac:dyDescent="0.35">
      <c r="A88" t="str">
        <f>IF(OR(ISBLANK(VLOOKUP(B88,'EUROSTAT-Code'!$A$3:$D$698,4,0)),ISNA(VLOOKUP(B88,'EUROSTAT-Code'!$A$3:$D$698,4,0))),"",VLOOKUP(B88,'EUROSTAT-Code'!$A$3:$D$698,4,0))</f>
        <v>x</v>
      </c>
      <c r="B88" s="6" t="s">
        <v>131</v>
      </c>
      <c r="C88" s="6" t="s">
        <v>1156</v>
      </c>
      <c r="D88" s="133">
        <v>700</v>
      </c>
      <c r="E88" s="138">
        <v>305</v>
      </c>
      <c r="F88" s="138"/>
      <c r="G88" s="134">
        <v>25</v>
      </c>
      <c r="H88" s="134">
        <v>260</v>
      </c>
      <c r="I88" s="134">
        <v>0</v>
      </c>
      <c r="J88" s="134">
        <v>0</v>
      </c>
      <c r="K88" s="134">
        <v>80</v>
      </c>
      <c r="L88" s="134" t="s">
        <v>1967</v>
      </c>
      <c r="M88" s="134">
        <v>0</v>
      </c>
      <c r="N88" s="134" t="s">
        <v>1967</v>
      </c>
      <c r="O88" s="134"/>
      <c r="P88" s="134"/>
      <c r="Q88" s="134">
        <v>0</v>
      </c>
      <c r="R88" t="str">
        <f>VLOOKUP(C88,'EUROSTAT-Code'!$G$3:$H$532,2,0)</f>
        <v>H03_02_01</v>
      </c>
      <c r="S88" t="str">
        <f t="shared" si="3"/>
        <v>OK</v>
      </c>
    </row>
    <row r="89" spans="1:19" x14ac:dyDescent="0.35">
      <c r="A89" t="str">
        <f>IF(OR(ISBLANK(VLOOKUP(B89,'EUROSTAT-Code'!$A$3:$D$698,4,0)),ISNA(VLOOKUP(B89,'EUROSTAT-Code'!$A$3:$D$698,4,0))),"",VLOOKUP(B89,'EUROSTAT-Code'!$A$3:$D$698,4,0))</f>
        <v/>
      </c>
      <c r="B89" s="4" t="s">
        <v>133</v>
      </c>
      <c r="C89" s="4" t="s">
        <v>1157</v>
      </c>
      <c r="D89" s="131">
        <v>55</v>
      </c>
      <c r="E89" s="137">
        <v>35</v>
      </c>
      <c r="F89" s="137"/>
      <c r="G89" s="132" t="s">
        <v>1967</v>
      </c>
      <c r="H89" s="132">
        <v>5</v>
      </c>
      <c r="I89" s="132" t="s">
        <v>1967</v>
      </c>
      <c r="J89" s="132" t="s">
        <v>1967</v>
      </c>
      <c r="K89" s="132">
        <v>10</v>
      </c>
      <c r="L89" s="132">
        <v>0</v>
      </c>
      <c r="M89" s="132">
        <v>0</v>
      </c>
      <c r="N89" s="132" t="s">
        <v>1967</v>
      </c>
      <c r="O89" s="132"/>
      <c r="P89" s="132"/>
      <c r="Q89" s="132">
        <v>0</v>
      </c>
      <c r="R89" t="str">
        <f>VLOOKUP(C89,'EUROSTAT-Code'!$G$3:$H$532,2,0)</f>
        <v>H03_02_02</v>
      </c>
      <c r="S89" t="str">
        <f t="shared" si="3"/>
        <v>OK</v>
      </c>
    </row>
    <row r="90" spans="1:19" x14ac:dyDescent="0.35">
      <c r="A90" t="str">
        <f>IF(OR(ISBLANK(VLOOKUP(B90,'EUROSTAT-Code'!$A$3:$D$698,4,0)),ISNA(VLOOKUP(B90,'EUROSTAT-Code'!$A$3:$D$698,4,0))),"",VLOOKUP(B90,'EUROSTAT-Code'!$A$3:$D$698,4,0))</f>
        <v>x</v>
      </c>
      <c r="B90" s="6" t="s">
        <v>135</v>
      </c>
      <c r="C90" s="6" t="s">
        <v>1982</v>
      </c>
      <c r="D90" s="133">
        <v>2490</v>
      </c>
      <c r="E90" s="138">
        <v>425</v>
      </c>
      <c r="F90" s="138"/>
      <c r="G90" s="134" t="s">
        <v>1967</v>
      </c>
      <c r="H90" s="134">
        <v>405</v>
      </c>
      <c r="I90" s="134" t="s">
        <v>1967</v>
      </c>
      <c r="J90" s="134" t="s">
        <v>1967</v>
      </c>
      <c r="K90" s="134">
        <v>75</v>
      </c>
      <c r="L90" s="134" t="s">
        <v>1967</v>
      </c>
      <c r="M90" s="134">
        <v>200</v>
      </c>
      <c r="N90" s="134">
        <v>1285</v>
      </c>
      <c r="O90" s="134"/>
      <c r="P90" s="134"/>
      <c r="Q90" s="134">
        <v>0</v>
      </c>
      <c r="R90" t="e">
        <f>VLOOKUP(C90,'EUROSTAT-Code'!$G$3:$H$532,2,0)</f>
        <v>#N/A</v>
      </c>
      <c r="S90" t="e">
        <f t="shared" si="3"/>
        <v>#N/A</v>
      </c>
    </row>
    <row r="91" spans="1:19" x14ac:dyDescent="0.35">
      <c r="A91" t="str">
        <f>IF(OR(ISBLANK(VLOOKUP(B91,'EUROSTAT-Code'!$A$3:$D$698,4,0)),ISNA(VLOOKUP(B91,'EUROSTAT-Code'!$A$3:$D$698,4,0))),"",VLOOKUP(B91,'EUROSTAT-Code'!$A$3:$D$698,4,0))</f>
        <v>x</v>
      </c>
      <c r="B91" s="4" t="s">
        <v>137</v>
      </c>
      <c r="C91" s="4" t="s">
        <v>1983</v>
      </c>
      <c r="D91" s="131">
        <v>960</v>
      </c>
      <c r="E91" s="137">
        <v>45</v>
      </c>
      <c r="F91" s="137"/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870</v>
      </c>
      <c r="M91" s="132">
        <v>0</v>
      </c>
      <c r="N91" s="132">
        <v>0</v>
      </c>
      <c r="O91" s="132"/>
      <c r="P91" s="132"/>
      <c r="Q91" s="132">
        <v>0</v>
      </c>
      <c r="R91" t="e">
        <f>VLOOKUP(C91,'EUROSTAT-Code'!$G$3:$H$532,2,0)</f>
        <v>#N/A</v>
      </c>
      <c r="S91" t="e">
        <f t="shared" si="3"/>
        <v>#N/A</v>
      </c>
    </row>
    <row r="92" spans="1:19" x14ac:dyDescent="0.35">
      <c r="A92" t="str">
        <f>IF(OR(ISBLANK(VLOOKUP(B92,'EUROSTAT-Code'!$A$3:$D$698,4,0)),ISNA(VLOOKUP(B92,'EUROSTAT-Code'!$A$3:$D$698,4,0))),"",VLOOKUP(B92,'EUROSTAT-Code'!$A$3:$D$698,4,0))</f>
        <v/>
      </c>
      <c r="B92" s="6" t="s">
        <v>311</v>
      </c>
      <c r="C92" s="6" t="s">
        <v>2023</v>
      </c>
      <c r="D92" s="133">
        <v>0</v>
      </c>
      <c r="E92" s="138">
        <v>0</v>
      </c>
      <c r="F92" s="138"/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34">
        <v>0</v>
      </c>
      <c r="O92" s="134"/>
      <c r="P92" s="134"/>
      <c r="Q92" s="134">
        <v>0</v>
      </c>
      <c r="R92" t="e">
        <f>VLOOKUP(C92,'EUROSTAT-Code'!$G$3:$H$532,2,0)</f>
        <v>#N/A</v>
      </c>
      <c r="S92" t="e">
        <f t="shared" si="3"/>
        <v>#N/A</v>
      </c>
    </row>
    <row r="93" spans="1:19" x14ac:dyDescent="0.35">
      <c r="A93" t="str">
        <f>IF(OR(ISBLANK(VLOOKUP(B93,'EUROSTAT-Code'!$A$3:$D$698,4,0)),ISNA(VLOOKUP(B93,'EUROSTAT-Code'!$A$3:$D$698,4,0))),"",VLOOKUP(B93,'EUROSTAT-Code'!$A$3:$D$698,4,0))</f>
        <v>x</v>
      </c>
      <c r="B93" s="4" t="s">
        <v>138</v>
      </c>
      <c r="C93" s="4" t="s">
        <v>1162</v>
      </c>
      <c r="D93" s="131">
        <v>100</v>
      </c>
      <c r="E93" s="137">
        <v>0</v>
      </c>
      <c r="F93" s="137"/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50</v>
      </c>
      <c r="O93" s="132"/>
      <c r="P93" s="132"/>
      <c r="Q93" s="132">
        <v>0</v>
      </c>
      <c r="R93" t="str">
        <f>VLOOKUP(C93,'EUROSTAT-Code'!$G$3:$H$532,2,0)</f>
        <v>H03_03_04</v>
      </c>
      <c r="S93" t="str">
        <f t="shared" si="3"/>
        <v>OK</v>
      </c>
    </row>
    <row r="94" spans="1:19" x14ac:dyDescent="0.35">
      <c r="A94" t="str">
        <f>IF(OR(ISBLANK(VLOOKUP(B94,'EUROSTAT-Code'!$A$3:$D$698,4,0)),ISNA(VLOOKUP(B94,'EUROSTAT-Code'!$A$3:$D$698,4,0))),"",VLOOKUP(B94,'EUROSTAT-Code'!$A$3:$D$698,4,0))</f>
        <v/>
      </c>
      <c r="B94" s="6" t="s">
        <v>140</v>
      </c>
      <c r="C94" s="6" t="s">
        <v>1164</v>
      </c>
      <c r="D94" s="133">
        <v>5</v>
      </c>
      <c r="E94" s="138">
        <v>0</v>
      </c>
      <c r="F94" s="138"/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5</v>
      </c>
      <c r="N94" s="134">
        <v>0</v>
      </c>
      <c r="O94" s="134"/>
      <c r="P94" s="134"/>
      <c r="Q94" s="134">
        <v>0</v>
      </c>
      <c r="R94" t="str">
        <f>VLOOKUP(C94,'EUROSTAT-Code'!$G$3:$H$532,2,0)</f>
        <v>H04_01_01</v>
      </c>
      <c r="S94" t="str">
        <f t="shared" si="3"/>
        <v>OK</v>
      </c>
    </row>
    <row r="95" spans="1:19" x14ac:dyDescent="0.35">
      <c r="A95" t="str">
        <f>IF(OR(ISBLANK(VLOOKUP(B95,'EUROSTAT-Code'!$A$3:$D$698,4,0)),ISNA(VLOOKUP(B95,'EUROSTAT-Code'!$A$3:$D$698,4,0))),"",VLOOKUP(B95,'EUROSTAT-Code'!$A$3:$D$698,4,0))</f>
        <v/>
      </c>
      <c r="B95" s="4" t="s">
        <v>142</v>
      </c>
      <c r="C95" s="4" t="s">
        <v>1984</v>
      </c>
      <c r="D95" s="131">
        <v>15</v>
      </c>
      <c r="E95" s="137">
        <v>0</v>
      </c>
      <c r="F95" s="137"/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32"/>
      <c r="P95" s="132"/>
      <c r="Q95" s="132">
        <v>0</v>
      </c>
      <c r="R95" t="e">
        <f>VLOOKUP(C95,'EUROSTAT-Code'!$G$3:$H$532,2,0)</f>
        <v>#N/A</v>
      </c>
      <c r="S95" t="e">
        <f t="shared" si="3"/>
        <v>#N/A</v>
      </c>
    </row>
    <row r="96" spans="1:19" x14ac:dyDescent="0.35">
      <c r="A96" t="str">
        <f>IF(OR(ISBLANK(VLOOKUP(B96,'EUROSTAT-Code'!$A$3:$D$698,4,0)),ISNA(VLOOKUP(B96,'EUROSTAT-Code'!$A$3:$D$698,4,0))),"",VLOOKUP(B96,'EUROSTAT-Code'!$A$3:$D$698,4,0))</f>
        <v/>
      </c>
      <c r="B96" s="6" t="s">
        <v>144</v>
      </c>
      <c r="C96" s="6" t="s">
        <v>1985</v>
      </c>
      <c r="D96" s="133">
        <v>45</v>
      </c>
      <c r="E96" s="138">
        <v>0</v>
      </c>
      <c r="F96" s="138"/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5</v>
      </c>
      <c r="O96" s="134"/>
      <c r="P96" s="134"/>
      <c r="Q96" s="134">
        <v>0</v>
      </c>
      <c r="R96" t="e">
        <f>VLOOKUP(C96,'EUROSTAT-Code'!$G$3:$H$532,2,0)</f>
        <v>#N/A</v>
      </c>
      <c r="S96" t="e">
        <f t="shared" si="3"/>
        <v>#N/A</v>
      </c>
    </row>
    <row r="97" spans="1:19" x14ac:dyDescent="0.35">
      <c r="A97" t="str">
        <f>IF(OR(ISBLANK(VLOOKUP(B97,'EUROSTAT-Code'!$A$3:$D$698,4,0)),ISNA(VLOOKUP(B97,'EUROSTAT-Code'!$A$3:$D$698,4,0))),"",VLOOKUP(B97,'EUROSTAT-Code'!$A$3:$D$698,4,0))</f>
        <v>x</v>
      </c>
      <c r="B97" s="4" t="s">
        <v>146</v>
      </c>
      <c r="C97" s="4" t="s">
        <v>1986</v>
      </c>
      <c r="D97" s="131">
        <v>4270</v>
      </c>
      <c r="E97" s="137">
        <v>1450</v>
      </c>
      <c r="F97" s="137"/>
      <c r="G97" s="132" t="s">
        <v>1967</v>
      </c>
      <c r="H97" s="132">
        <v>1195</v>
      </c>
      <c r="I97" s="132">
        <v>0</v>
      </c>
      <c r="J97" s="132">
        <v>0</v>
      </c>
      <c r="K97" s="132">
        <v>360</v>
      </c>
      <c r="L97" s="132" t="s">
        <v>1967</v>
      </c>
      <c r="M97" s="132" t="s">
        <v>1967</v>
      </c>
      <c r="N97" s="132">
        <v>755</v>
      </c>
      <c r="O97" s="132"/>
      <c r="P97" s="132"/>
      <c r="Q97" s="132">
        <v>0</v>
      </c>
      <c r="R97" t="e">
        <f>VLOOKUP(C97,'EUROSTAT-Code'!$G$3:$H$532,2,0)</f>
        <v>#N/A</v>
      </c>
      <c r="S97" t="e">
        <f t="shared" si="3"/>
        <v>#N/A</v>
      </c>
    </row>
    <row r="98" spans="1:19" x14ac:dyDescent="0.35">
      <c r="A98" t="str">
        <f>IF(OR(ISBLANK(VLOOKUP(B98,'EUROSTAT-Code'!$A$3:$D$698,4,0)),ISNA(VLOOKUP(B98,'EUROSTAT-Code'!$A$3:$D$698,4,0))),"",VLOOKUP(B98,'EUROSTAT-Code'!$A$3:$D$698,4,0))</f>
        <v/>
      </c>
      <c r="B98" s="6" t="s">
        <v>352</v>
      </c>
      <c r="C98" s="6" t="s">
        <v>1177</v>
      </c>
      <c r="D98" s="133">
        <v>0</v>
      </c>
      <c r="E98" s="138">
        <v>0</v>
      </c>
      <c r="F98" s="138"/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/>
      <c r="P98" s="134"/>
      <c r="Q98" s="134">
        <v>0</v>
      </c>
      <c r="R98" t="str">
        <f>VLOOKUP(C98,'EUROSTAT-Code'!$G$3:$H$532,2,0)</f>
        <v>H06_01_06</v>
      </c>
      <c r="S98" t="str">
        <f t="shared" si="3"/>
        <v>OK</v>
      </c>
    </row>
    <row r="99" spans="1:19" x14ac:dyDescent="0.35">
      <c r="A99" t="str">
        <f>IF(OR(ISBLANK(VLOOKUP(B99,'EUROSTAT-Code'!$A$3:$D$698,4,0)),ISNA(VLOOKUP(B99,'EUROSTAT-Code'!$A$3:$D$698,4,0))),"",VLOOKUP(B99,'EUROSTAT-Code'!$A$3:$D$698,4,0))</f>
        <v/>
      </c>
      <c r="B99" s="4" t="s">
        <v>148</v>
      </c>
      <c r="C99" s="4" t="s">
        <v>1987</v>
      </c>
      <c r="D99" s="131">
        <v>5</v>
      </c>
      <c r="E99" s="137">
        <v>0</v>
      </c>
      <c r="F99" s="137"/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/>
      <c r="P99" s="132"/>
      <c r="Q99" s="132">
        <v>0</v>
      </c>
      <c r="R99" t="e">
        <f>VLOOKUP(C99,'EUROSTAT-Code'!$G$3:$H$532,2,0)</f>
        <v>#N/A</v>
      </c>
      <c r="S99" t="e">
        <f t="shared" si="3"/>
        <v>#N/A</v>
      </c>
    </row>
    <row r="100" spans="1:19" x14ac:dyDescent="0.35">
      <c r="A100" t="str">
        <f>IF(OR(ISBLANK(VLOOKUP(B100,'EUROSTAT-Code'!$A$3:$D$698,4,0)),ISNA(VLOOKUP(B100,'EUROSTAT-Code'!$A$3:$D$698,4,0))),"",VLOOKUP(B100,'EUROSTAT-Code'!$A$3:$D$698,4,0))</f>
        <v/>
      </c>
      <c r="B100" s="6" t="s">
        <v>149</v>
      </c>
      <c r="C100" s="6" t="s">
        <v>1179</v>
      </c>
      <c r="D100" s="133">
        <v>160</v>
      </c>
      <c r="E100" s="138" t="s">
        <v>1967</v>
      </c>
      <c r="F100" s="138"/>
      <c r="G100" s="134">
        <v>0</v>
      </c>
      <c r="H100" s="134" t="s">
        <v>1967</v>
      </c>
      <c r="I100" s="134">
        <v>0</v>
      </c>
      <c r="J100" s="134">
        <v>0</v>
      </c>
      <c r="K100" s="134" t="s">
        <v>1967</v>
      </c>
      <c r="L100" s="134">
        <v>0</v>
      </c>
      <c r="M100" s="134" t="s">
        <v>1967</v>
      </c>
      <c r="N100" s="134">
        <v>155</v>
      </c>
      <c r="O100" s="134"/>
      <c r="P100" s="134"/>
      <c r="Q100" s="134">
        <v>0</v>
      </c>
      <c r="R100" t="str">
        <f>VLOOKUP(C100,'EUROSTAT-Code'!$G$3:$H$532,2,0)</f>
        <v>H06_01_08</v>
      </c>
      <c r="S100" t="str">
        <f t="shared" si="3"/>
        <v>OK</v>
      </c>
    </row>
    <row r="101" spans="1:19" x14ac:dyDescent="0.35">
      <c r="A101" t="str">
        <f>IF(OR(ISBLANK(VLOOKUP(B101,'EUROSTAT-Code'!$A$3:$D$698,4,0)),ISNA(VLOOKUP(B101,'EUROSTAT-Code'!$A$3:$D$698,4,0))),"",VLOOKUP(B101,'EUROSTAT-Code'!$A$3:$D$698,4,0))</f>
        <v/>
      </c>
      <c r="B101" s="4" t="s">
        <v>151</v>
      </c>
      <c r="C101" s="4" t="s">
        <v>1181</v>
      </c>
      <c r="D101" s="131">
        <v>40</v>
      </c>
      <c r="E101" s="137">
        <v>25</v>
      </c>
      <c r="F101" s="137"/>
      <c r="G101" s="132">
        <v>0</v>
      </c>
      <c r="H101" s="132" t="s">
        <v>1967</v>
      </c>
      <c r="I101" s="132" t="s">
        <v>1967</v>
      </c>
      <c r="J101" s="132" t="s">
        <v>1967</v>
      </c>
      <c r="K101" s="132">
        <v>10</v>
      </c>
      <c r="L101" s="132">
        <v>0</v>
      </c>
      <c r="M101" s="132">
        <v>0</v>
      </c>
      <c r="N101" s="132" t="s">
        <v>1967</v>
      </c>
      <c r="O101" s="132"/>
      <c r="P101" s="132"/>
      <c r="Q101" s="132">
        <v>0</v>
      </c>
      <c r="R101" t="str">
        <f>VLOOKUP(C101,'EUROSTAT-Code'!$G$3:$H$532,2,0)</f>
        <v>H06_01_10</v>
      </c>
      <c r="S101" t="str">
        <f t="shared" si="3"/>
        <v>OK</v>
      </c>
    </row>
    <row r="102" spans="1:19" x14ac:dyDescent="0.35">
      <c r="A102" t="str">
        <f>IF(OR(ISBLANK(VLOOKUP(B102,'EUROSTAT-Code'!$A$3:$D$698,4,0)),ISNA(VLOOKUP(B102,'EUROSTAT-Code'!$A$3:$D$698,4,0))),"",VLOOKUP(B102,'EUROSTAT-Code'!$A$3:$D$698,4,0))</f>
        <v/>
      </c>
      <c r="B102" s="6" t="s">
        <v>153</v>
      </c>
      <c r="C102" s="6" t="s">
        <v>1988</v>
      </c>
      <c r="D102" s="133">
        <v>80</v>
      </c>
      <c r="E102" s="138">
        <v>55</v>
      </c>
      <c r="F102" s="138"/>
      <c r="G102" s="134" t="s">
        <v>1967</v>
      </c>
      <c r="H102" s="134" t="s">
        <v>1967</v>
      </c>
      <c r="I102" s="134" t="s">
        <v>1967</v>
      </c>
      <c r="J102" s="134" t="s">
        <v>1967</v>
      </c>
      <c r="K102" s="134">
        <v>15</v>
      </c>
      <c r="L102" s="134">
        <v>0</v>
      </c>
      <c r="M102" s="134">
        <v>0</v>
      </c>
      <c r="N102" s="134" t="s">
        <v>1967</v>
      </c>
      <c r="O102" s="134"/>
      <c r="P102" s="134"/>
      <c r="Q102" s="134">
        <v>0</v>
      </c>
      <c r="R102" t="e">
        <f>VLOOKUP(C102,'EUROSTAT-Code'!$G$3:$H$532,2,0)</f>
        <v>#N/A</v>
      </c>
      <c r="S102" t="e">
        <f t="shared" si="3"/>
        <v>#N/A</v>
      </c>
    </row>
    <row r="103" spans="1:19" x14ac:dyDescent="0.35">
      <c r="A103" t="str">
        <f>IF(OR(ISBLANK(VLOOKUP(B103,'EUROSTAT-Code'!$A$3:$D$698,4,0)),ISNA(VLOOKUP(B103,'EUROSTAT-Code'!$A$3:$D$698,4,0))),"",VLOOKUP(B103,'EUROSTAT-Code'!$A$3:$D$698,4,0))</f>
        <v>x</v>
      </c>
      <c r="B103" s="4" t="s">
        <v>154</v>
      </c>
      <c r="C103" s="4" t="s">
        <v>1989</v>
      </c>
      <c r="D103" s="131">
        <v>20</v>
      </c>
      <c r="E103" s="137">
        <v>5</v>
      </c>
      <c r="F103" s="137"/>
      <c r="G103" s="132">
        <v>0</v>
      </c>
      <c r="H103" s="132">
        <v>0</v>
      </c>
      <c r="I103" s="132">
        <v>5</v>
      </c>
      <c r="J103" s="132">
        <v>0</v>
      </c>
      <c r="K103" s="132">
        <v>5</v>
      </c>
      <c r="L103" s="132">
        <v>0</v>
      </c>
      <c r="M103" s="132">
        <v>0</v>
      </c>
      <c r="N103" s="132">
        <v>0</v>
      </c>
      <c r="O103" s="132"/>
      <c r="P103" s="132"/>
      <c r="Q103" s="132">
        <v>0</v>
      </c>
      <c r="R103" t="e">
        <f>VLOOKUP(C103,'EUROSTAT-Code'!$G$3:$H$532,2,0)</f>
        <v>#N/A</v>
      </c>
      <c r="S103" t="e">
        <f t="shared" ref="S103:S134" si="4">IF(B103=R103,"OK","FALSE")</f>
        <v>#N/A</v>
      </c>
    </row>
    <row r="104" spans="1:19" x14ac:dyDescent="0.35">
      <c r="A104" t="str">
        <f>IF(OR(ISBLANK(VLOOKUP(B104,'EUROSTAT-Code'!$A$3:$D$698,4,0)),ISNA(VLOOKUP(B104,'EUROSTAT-Code'!$A$3:$D$698,4,0))),"",VLOOKUP(B104,'EUROSTAT-Code'!$A$3:$D$698,4,0))</f>
        <v>x</v>
      </c>
      <c r="B104" s="6" t="s">
        <v>155</v>
      </c>
      <c r="C104" s="6" t="s">
        <v>1184</v>
      </c>
      <c r="D104" s="133">
        <v>140</v>
      </c>
      <c r="E104" s="138" t="s">
        <v>1967</v>
      </c>
      <c r="F104" s="138"/>
      <c r="G104" s="134">
        <v>0</v>
      </c>
      <c r="H104" s="134">
        <v>0</v>
      </c>
      <c r="I104" s="134">
        <v>0</v>
      </c>
      <c r="J104" s="134">
        <v>0</v>
      </c>
      <c r="K104" s="134" t="s">
        <v>1967</v>
      </c>
      <c r="L104" s="134">
        <v>0</v>
      </c>
      <c r="M104" s="134">
        <v>0</v>
      </c>
      <c r="N104" s="134">
        <v>140</v>
      </c>
      <c r="O104" s="134"/>
      <c r="P104" s="134"/>
      <c r="Q104" s="134">
        <v>0</v>
      </c>
      <c r="R104" t="str">
        <f>VLOOKUP(C104,'EUROSTAT-Code'!$G$3:$H$532,2,0)</f>
        <v>H06_01_13</v>
      </c>
      <c r="S104" t="str">
        <f t="shared" si="4"/>
        <v>OK</v>
      </c>
    </row>
    <row r="105" spans="1:19" x14ac:dyDescent="0.35">
      <c r="A105" t="str">
        <f>IF(OR(ISBLANK(VLOOKUP(B105,'EUROSTAT-Code'!$A$3:$D$698,4,0)),ISNA(VLOOKUP(B105,'EUROSTAT-Code'!$A$3:$D$698,4,0))),"",VLOOKUP(B105,'EUROSTAT-Code'!$A$3:$D$698,4,0))</f>
        <v>x</v>
      </c>
      <c r="B105" s="4" t="s">
        <v>312</v>
      </c>
      <c r="C105" s="4" t="s">
        <v>1186</v>
      </c>
      <c r="D105" s="131">
        <v>0</v>
      </c>
      <c r="E105" s="137">
        <v>0</v>
      </c>
      <c r="F105" s="137"/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/>
      <c r="P105" s="132"/>
      <c r="Q105" s="132">
        <v>0</v>
      </c>
      <c r="R105" t="str">
        <f>VLOOKUP(C105,'EUROSTAT-Code'!$G$3:$H$532,2,0)</f>
        <v>H06_01_15</v>
      </c>
      <c r="S105" t="str">
        <f t="shared" si="4"/>
        <v>OK</v>
      </c>
    </row>
    <row r="106" spans="1:19" x14ac:dyDescent="0.35">
      <c r="A106" t="str">
        <f>IF(OR(ISBLANK(VLOOKUP(B106,'EUROSTAT-Code'!$A$3:$D$698,4,0)),ISNA(VLOOKUP(B106,'EUROSTAT-Code'!$A$3:$D$698,4,0))),"",VLOOKUP(B106,'EUROSTAT-Code'!$A$3:$D$698,4,0))</f>
        <v/>
      </c>
      <c r="B106" s="6" t="s">
        <v>353</v>
      </c>
      <c r="C106" s="6" t="s">
        <v>1187</v>
      </c>
      <c r="D106" s="133">
        <v>0</v>
      </c>
      <c r="E106" s="138">
        <v>0</v>
      </c>
      <c r="F106" s="138"/>
      <c r="G106" s="134">
        <v>0</v>
      </c>
      <c r="H106" s="134">
        <v>0</v>
      </c>
      <c r="I106" s="134">
        <v>0</v>
      </c>
      <c r="J106" s="134">
        <v>0</v>
      </c>
      <c r="K106" s="134">
        <v>0</v>
      </c>
      <c r="L106" s="134">
        <v>0</v>
      </c>
      <c r="M106" s="134">
        <v>0</v>
      </c>
      <c r="N106" s="134">
        <v>0</v>
      </c>
      <c r="O106" s="134"/>
      <c r="P106" s="134"/>
      <c r="Q106" s="134">
        <v>0</v>
      </c>
      <c r="R106" t="str">
        <f>VLOOKUP(C106,'EUROSTAT-Code'!$G$3:$H$532,2,0)</f>
        <v>H06_01_16</v>
      </c>
      <c r="S106" t="str">
        <f t="shared" si="4"/>
        <v>OK</v>
      </c>
    </row>
    <row r="107" spans="1:19" x14ac:dyDescent="0.35">
      <c r="A107" t="str">
        <f>IF(OR(ISBLANK(VLOOKUP(B107,'EUROSTAT-Code'!$A$3:$D$698,4,0)),ISNA(VLOOKUP(B107,'EUROSTAT-Code'!$A$3:$D$698,4,0))),"",VLOOKUP(B107,'EUROSTAT-Code'!$A$3:$D$698,4,0))</f>
        <v/>
      </c>
      <c r="B107" s="4" t="s">
        <v>314</v>
      </c>
      <c r="C107" s="4" t="s">
        <v>1188</v>
      </c>
      <c r="D107" s="131">
        <v>0</v>
      </c>
      <c r="E107" s="137">
        <v>0</v>
      </c>
      <c r="F107" s="137"/>
      <c r="G107" s="132">
        <v>0</v>
      </c>
      <c r="H107" s="132">
        <v>0</v>
      </c>
      <c r="I107" s="132">
        <v>0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32"/>
      <c r="P107" s="132"/>
      <c r="Q107" s="132">
        <v>0</v>
      </c>
      <c r="R107" t="str">
        <f>VLOOKUP(C107,'EUROSTAT-Code'!$G$3:$H$532,2,0)</f>
        <v>H06_01_17</v>
      </c>
      <c r="S107" t="str">
        <f t="shared" si="4"/>
        <v>OK</v>
      </c>
    </row>
    <row r="108" spans="1:19" x14ac:dyDescent="0.35">
      <c r="A108" t="str">
        <f>IF(OR(ISBLANK(VLOOKUP(B108,'EUROSTAT-Code'!$A$3:$D$698,4,0)),ISNA(VLOOKUP(B108,'EUROSTAT-Code'!$A$3:$D$698,4,0))),"",VLOOKUP(B108,'EUROSTAT-Code'!$A$3:$D$698,4,0))</f>
        <v/>
      </c>
      <c r="B108" s="6" t="s">
        <v>157</v>
      </c>
      <c r="C108" s="6" t="s">
        <v>1990</v>
      </c>
      <c r="D108" s="133">
        <v>10</v>
      </c>
      <c r="E108" s="138">
        <v>0</v>
      </c>
      <c r="F108" s="138"/>
      <c r="G108" s="134" t="s">
        <v>1967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  <c r="N108" s="134" t="s">
        <v>1967</v>
      </c>
      <c r="O108" s="134"/>
      <c r="P108" s="134"/>
      <c r="Q108" s="134">
        <v>0</v>
      </c>
      <c r="R108" t="e">
        <f>VLOOKUP(C108,'EUROSTAT-Code'!$G$3:$H$532,2,0)</f>
        <v>#N/A</v>
      </c>
      <c r="S108" t="e">
        <f t="shared" si="4"/>
        <v>#N/A</v>
      </c>
    </row>
    <row r="109" spans="1:19" x14ac:dyDescent="0.35">
      <c r="A109" t="str">
        <f>IF(OR(ISBLANK(VLOOKUP(B109,'EUROSTAT-Code'!$A$3:$D$698,4,0)),ISNA(VLOOKUP(B109,'EUROSTAT-Code'!$A$3:$D$698,4,0))),"",VLOOKUP(B109,'EUROSTAT-Code'!$A$3:$D$698,4,0))</f>
        <v/>
      </c>
      <c r="B109" s="4" t="s">
        <v>158</v>
      </c>
      <c r="C109" s="4" t="s">
        <v>1991</v>
      </c>
      <c r="D109" s="131">
        <v>30</v>
      </c>
      <c r="E109" s="137">
        <v>10</v>
      </c>
      <c r="F109" s="137"/>
      <c r="G109" s="132" t="s">
        <v>1967</v>
      </c>
      <c r="H109" s="132">
        <v>0</v>
      </c>
      <c r="I109" s="132">
        <v>10</v>
      </c>
      <c r="J109" s="132">
        <v>0</v>
      </c>
      <c r="K109" s="132">
        <v>5</v>
      </c>
      <c r="L109" s="132">
        <v>0</v>
      </c>
      <c r="M109" s="132">
        <v>0</v>
      </c>
      <c r="N109" s="132">
        <v>0</v>
      </c>
      <c r="O109" s="132"/>
      <c r="P109" s="132"/>
      <c r="Q109" s="132">
        <v>0</v>
      </c>
      <c r="R109" t="e">
        <f>VLOOKUP(C109,'EUROSTAT-Code'!$G$3:$H$532,2,0)</f>
        <v>#N/A</v>
      </c>
      <c r="S109" t="e">
        <f t="shared" si="4"/>
        <v>#N/A</v>
      </c>
    </row>
    <row r="110" spans="1:19" x14ac:dyDescent="0.35">
      <c r="A110" t="str">
        <f>IF(OR(ISBLANK(VLOOKUP(B110,'EUROSTAT-Code'!$A$3:$D$698,4,0)),ISNA(VLOOKUP(B110,'EUROSTAT-Code'!$A$3:$D$698,4,0))),"",VLOOKUP(B110,'EUROSTAT-Code'!$A$3:$D$698,4,0))</f>
        <v/>
      </c>
      <c r="B110" s="6" t="s">
        <v>354</v>
      </c>
      <c r="C110" s="6" t="s">
        <v>1192</v>
      </c>
      <c r="D110" s="133">
        <v>0</v>
      </c>
      <c r="E110" s="138">
        <v>0</v>
      </c>
      <c r="F110" s="138"/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34">
        <v>0</v>
      </c>
      <c r="O110" s="134"/>
      <c r="P110" s="134"/>
      <c r="Q110" s="134">
        <v>0</v>
      </c>
      <c r="R110" t="str">
        <f>VLOOKUP(C110,'EUROSTAT-Code'!$G$3:$H$532,2,0)</f>
        <v>H06_01_21</v>
      </c>
      <c r="S110" t="str">
        <f t="shared" si="4"/>
        <v>OK</v>
      </c>
    </row>
    <row r="111" spans="1:19" x14ac:dyDescent="0.35">
      <c r="A111" t="str">
        <f>IF(OR(ISBLANK(VLOOKUP(B111,'EUROSTAT-Code'!$A$3:$D$698,4,0)),ISNA(VLOOKUP(B111,'EUROSTAT-Code'!$A$3:$D$698,4,0))),"",VLOOKUP(B111,'EUROSTAT-Code'!$A$3:$D$698,4,0))</f>
        <v/>
      </c>
      <c r="B111" s="4" t="s">
        <v>159</v>
      </c>
      <c r="C111" s="4" t="s">
        <v>1193</v>
      </c>
      <c r="D111" s="131">
        <v>155</v>
      </c>
      <c r="E111" s="137">
        <v>40</v>
      </c>
      <c r="F111" s="137"/>
      <c r="G111" s="132" t="s">
        <v>1967</v>
      </c>
      <c r="H111" s="132">
        <v>45</v>
      </c>
      <c r="I111" s="132">
        <v>10</v>
      </c>
      <c r="J111" s="132">
        <v>10</v>
      </c>
      <c r="K111" s="132">
        <v>15</v>
      </c>
      <c r="L111" s="132" t="s">
        <v>1967</v>
      </c>
      <c r="M111" s="132">
        <v>0</v>
      </c>
      <c r="N111" s="132">
        <v>15</v>
      </c>
      <c r="O111" s="132"/>
      <c r="P111" s="132"/>
      <c r="Q111" s="132">
        <v>0</v>
      </c>
      <c r="R111" t="str">
        <f>VLOOKUP(C111,'EUROSTAT-Code'!$G$3:$H$532,2,0)</f>
        <v>H06_01_22</v>
      </c>
      <c r="S111" t="str">
        <f t="shared" si="4"/>
        <v>OK</v>
      </c>
    </row>
    <row r="112" spans="1:19" x14ac:dyDescent="0.35">
      <c r="A112" t="str">
        <f>IF(OR(ISBLANK(VLOOKUP(B112,'EUROSTAT-Code'!$A$3:$D$698,4,0)),ISNA(VLOOKUP(B112,'EUROSTAT-Code'!$A$3:$D$698,4,0))),"",VLOOKUP(B112,'EUROSTAT-Code'!$A$3:$D$698,4,0))</f>
        <v>x</v>
      </c>
      <c r="B112" s="6" t="s">
        <v>161</v>
      </c>
      <c r="C112" s="6" t="s">
        <v>1201</v>
      </c>
      <c r="D112" s="133">
        <v>1690</v>
      </c>
      <c r="E112" s="138">
        <v>865</v>
      </c>
      <c r="F112" s="138"/>
      <c r="G112" s="134" t="s">
        <v>1967</v>
      </c>
      <c r="H112" s="134">
        <v>335</v>
      </c>
      <c r="I112" s="134">
        <v>0</v>
      </c>
      <c r="J112" s="134">
        <v>0</v>
      </c>
      <c r="K112" s="134">
        <v>255</v>
      </c>
      <c r="L112" s="134">
        <v>0</v>
      </c>
      <c r="M112" s="134">
        <v>0</v>
      </c>
      <c r="N112" s="134">
        <v>0</v>
      </c>
      <c r="O112" s="134"/>
      <c r="P112" s="134"/>
      <c r="Q112" s="134">
        <v>0</v>
      </c>
      <c r="R112" t="str">
        <f>VLOOKUP(C112,'EUROSTAT-Code'!$G$3:$H$532,2,0)</f>
        <v>H06_03_04</v>
      </c>
      <c r="S112" t="str">
        <f t="shared" si="4"/>
        <v>OK</v>
      </c>
    </row>
    <row r="113" spans="1:19" x14ac:dyDescent="0.35">
      <c r="A113" t="str">
        <f>IF(OR(ISBLANK(VLOOKUP(B113,'EUROSTAT-Code'!$A$3:$D$698,4,0)),ISNA(VLOOKUP(B113,'EUROSTAT-Code'!$A$3:$D$698,4,0))),"",VLOOKUP(B113,'EUROSTAT-Code'!$A$3:$D$698,4,0))</f>
        <v>x</v>
      </c>
      <c r="B113" s="4" t="s">
        <v>316</v>
      </c>
      <c r="C113" s="4" t="s">
        <v>1202</v>
      </c>
      <c r="D113" s="131">
        <v>0</v>
      </c>
      <c r="E113" s="137">
        <v>0</v>
      </c>
      <c r="F113" s="137"/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  <c r="O113" s="132"/>
      <c r="P113" s="132"/>
      <c r="Q113" s="132">
        <v>0</v>
      </c>
      <c r="R113" t="str">
        <f>VLOOKUP(C113,'EUROSTAT-Code'!$G$3:$H$532,2,0)</f>
        <v>H06_03_05</v>
      </c>
      <c r="S113" t="str">
        <f t="shared" si="4"/>
        <v>OK</v>
      </c>
    </row>
    <row r="114" spans="1:19" x14ac:dyDescent="0.35">
      <c r="A114" t="str">
        <f>IF(OR(ISBLANK(VLOOKUP(B114,'EUROSTAT-Code'!$A$3:$D$698,4,0)),ISNA(VLOOKUP(B114,'EUROSTAT-Code'!$A$3:$D$698,4,0))),"",VLOOKUP(B114,'EUROSTAT-Code'!$A$3:$D$698,4,0))</f>
        <v/>
      </c>
      <c r="B114" s="6" t="s">
        <v>163</v>
      </c>
      <c r="C114" s="6" t="s">
        <v>1203</v>
      </c>
      <c r="D114" s="133">
        <v>110</v>
      </c>
      <c r="E114" s="138">
        <v>0</v>
      </c>
      <c r="F114" s="138"/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110</v>
      </c>
      <c r="N114" s="134">
        <v>0</v>
      </c>
      <c r="O114" s="134"/>
      <c r="P114" s="134"/>
      <c r="Q114" s="134">
        <v>0</v>
      </c>
      <c r="R114" t="str">
        <f>VLOOKUP(C114,'EUROSTAT-Code'!$G$3:$H$532,2,0)</f>
        <v>H06_03_06</v>
      </c>
      <c r="S114" t="str">
        <f t="shared" si="4"/>
        <v>OK</v>
      </c>
    </row>
    <row r="115" spans="1:19" x14ac:dyDescent="0.35">
      <c r="A115" t="str">
        <f>IF(OR(ISBLANK(VLOOKUP(B115,'EUROSTAT-Code'!$A$3:$D$698,4,0)),ISNA(VLOOKUP(B115,'EUROSTAT-Code'!$A$3:$D$698,4,0))),"",VLOOKUP(B115,'EUROSTAT-Code'!$A$3:$D$698,4,0))</f>
        <v/>
      </c>
      <c r="B115" s="4" t="s">
        <v>355</v>
      </c>
      <c r="C115" s="4" t="s">
        <v>1205</v>
      </c>
      <c r="D115" s="131">
        <v>5</v>
      </c>
      <c r="E115" s="137">
        <v>0</v>
      </c>
      <c r="F115" s="137"/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/>
      <c r="P115" s="132"/>
      <c r="Q115" s="132">
        <v>0</v>
      </c>
      <c r="R115" t="str">
        <f>VLOOKUP(C115,'EUROSTAT-Code'!$G$3:$H$532,2,0)</f>
        <v>H99_01_01</v>
      </c>
      <c r="S115" t="str">
        <f t="shared" si="4"/>
        <v>OK</v>
      </c>
    </row>
    <row r="116" spans="1:19" x14ac:dyDescent="0.35">
      <c r="A116" t="str">
        <f>IF(OR(ISBLANK(VLOOKUP(B116,'EUROSTAT-Code'!$A$3:$D$698,4,0)),ISNA(VLOOKUP(B116,'EUROSTAT-Code'!$A$3:$D$698,4,0))),"",VLOOKUP(B116,'EUROSTAT-Code'!$A$3:$D$698,4,0))</f>
        <v/>
      </c>
      <c r="B116" s="6" t="s">
        <v>165</v>
      </c>
      <c r="C116" s="6" t="s">
        <v>1992</v>
      </c>
      <c r="D116" s="133">
        <v>5</v>
      </c>
      <c r="E116" s="138">
        <v>0</v>
      </c>
      <c r="F116" s="138"/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0</v>
      </c>
      <c r="O116" s="134"/>
      <c r="P116" s="134"/>
      <c r="Q116" s="134">
        <v>0</v>
      </c>
      <c r="R116" t="e">
        <f>VLOOKUP(C116,'EUROSTAT-Code'!$G$3:$H$532,2,0)</f>
        <v>#N/A</v>
      </c>
      <c r="S116" t="e">
        <f t="shared" si="4"/>
        <v>#N/A</v>
      </c>
    </row>
    <row r="117" spans="1:19" x14ac:dyDescent="0.35">
      <c r="A117" t="str">
        <f>IF(OR(ISBLANK(VLOOKUP(B117,'EUROSTAT-Code'!$A$3:$D$698,4,0)),ISNA(VLOOKUP(B117,'EUROSTAT-Code'!$A$3:$D$698,4,0))),"",VLOOKUP(B117,'EUROSTAT-Code'!$A$3:$D$698,4,0))</f>
        <v/>
      </c>
      <c r="B117" s="4" t="s">
        <v>166</v>
      </c>
      <c r="C117" s="4" t="s">
        <v>1209</v>
      </c>
      <c r="D117" s="131">
        <v>90</v>
      </c>
      <c r="E117" s="137" t="s">
        <v>1967</v>
      </c>
      <c r="F117" s="137"/>
      <c r="G117" s="132">
        <v>0</v>
      </c>
      <c r="H117" s="132">
        <v>0</v>
      </c>
      <c r="I117" s="132">
        <v>0</v>
      </c>
      <c r="J117" s="132">
        <v>0</v>
      </c>
      <c r="K117" s="132" t="s">
        <v>1967</v>
      </c>
      <c r="L117" s="132">
        <v>80</v>
      </c>
      <c r="M117" s="132">
        <v>0</v>
      </c>
      <c r="N117" s="132">
        <v>0</v>
      </c>
      <c r="O117" s="132"/>
      <c r="P117" s="132"/>
      <c r="Q117" s="132">
        <v>0</v>
      </c>
      <c r="R117" t="str">
        <f>VLOOKUP(C117,'EUROSTAT-Code'!$G$3:$H$532,2,0)</f>
        <v>H99_01_05</v>
      </c>
      <c r="S117" t="str">
        <f t="shared" si="4"/>
        <v>OK</v>
      </c>
    </row>
    <row r="118" spans="1:19" x14ac:dyDescent="0.35">
      <c r="A118" t="str">
        <f>IF(OR(ISBLANK(VLOOKUP(B118,'EUROSTAT-Code'!$A$3:$D$698,4,0)),ISNA(VLOOKUP(B118,'EUROSTAT-Code'!$A$3:$D$698,4,0))),"",VLOOKUP(B118,'EUROSTAT-Code'!$A$3:$D$698,4,0))</f>
        <v>x</v>
      </c>
      <c r="B118" s="6" t="s">
        <v>289</v>
      </c>
      <c r="C118" s="6" t="s">
        <v>1210</v>
      </c>
      <c r="D118" s="133">
        <v>10</v>
      </c>
      <c r="E118" s="138">
        <v>0</v>
      </c>
      <c r="F118" s="138"/>
      <c r="G118" s="134">
        <v>0</v>
      </c>
      <c r="H118" s="134">
        <v>0</v>
      </c>
      <c r="I118" s="134">
        <v>0</v>
      </c>
      <c r="J118" s="134">
        <v>0</v>
      </c>
      <c r="K118" s="134">
        <v>0</v>
      </c>
      <c r="L118" s="134">
        <v>10</v>
      </c>
      <c r="M118" s="134">
        <v>0</v>
      </c>
      <c r="N118" s="134">
        <v>0</v>
      </c>
      <c r="O118" s="134"/>
      <c r="P118" s="134"/>
      <c r="Q118" s="134">
        <v>0</v>
      </c>
      <c r="R118" t="str">
        <f>VLOOKUP(C118,'EUROSTAT-Code'!$G$3:$H$532,2,0)</f>
        <v>H99_01_06</v>
      </c>
      <c r="S118" t="str">
        <f t="shared" si="4"/>
        <v>OK</v>
      </c>
    </row>
    <row r="119" spans="1:19" x14ac:dyDescent="0.35">
      <c r="A119" t="str">
        <f>IF(OR(ISBLANK(VLOOKUP(B119,'EUROSTAT-Code'!$A$3:$D$698,4,0)),ISNA(VLOOKUP(B119,'EUROSTAT-Code'!$A$3:$D$698,4,0))),"",VLOOKUP(B119,'EUROSTAT-Code'!$A$3:$D$698,4,0))</f>
        <v/>
      </c>
      <c r="B119" s="4" t="s">
        <v>337</v>
      </c>
      <c r="C119" s="4" t="s">
        <v>1211</v>
      </c>
      <c r="D119" s="131">
        <v>5</v>
      </c>
      <c r="E119" s="137">
        <v>0</v>
      </c>
      <c r="F119" s="137"/>
      <c r="G119" s="132">
        <v>0</v>
      </c>
      <c r="H119" s="132">
        <v>0</v>
      </c>
      <c r="I119" s="132">
        <v>0</v>
      </c>
      <c r="J119" s="132">
        <v>0</v>
      </c>
      <c r="K119" s="132">
        <v>0</v>
      </c>
      <c r="L119" s="132">
        <v>5</v>
      </c>
      <c r="M119" s="132">
        <v>0</v>
      </c>
      <c r="N119" s="132">
        <v>0</v>
      </c>
      <c r="O119" s="132"/>
      <c r="P119" s="132"/>
      <c r="Q119" s="132">
        <v>0</v>
      </c>
      <c r="R119" t="str">
        <f>VLOOKUP(C119,'EUROSTAT-Code'!$G$3:$H$532,2,0)</f>
        <v>H99_01_07</v>
      </c>
      <c r="S119" t="str">
        <f t="shared" si="4"/>
        <v>OK</v>
      </c>
    </row>
    <row r="120" spans="1:19" x14ac:dyDescent="0.35">
      <c r="A120" t="str">
        <f>IF(OR(ISBLANK(VLOOKUP(B120,'EUROSTAT-Code'!$A$3:$D$698,4,0)),ISNA(VLOOKUP(B120,'EUROSTAT-Code'!$A$3:$D$698,4,0))),"",VLOOKUP(B120,'EUROSTAT-Code'!$A$3:$D$698,4,0))</f>
        <v/>
      </c>
      <c r="B120" s="6" t="s">
        <v>167</v>
      </c>
      <c r="C120" s="6" t="s">
        <v>1212</v>
      </c>
      <c r="D120" s="133">
        <v>50</v>
      </c>
      <c r="E120" s="138" t="s">
        <v>1967</v>
      </c>
      <c r="F120" s="138"/>
      <c r="G120" s="134">
        <v>0</v>
      </c>
      <c r="H120" s="134">
        <v>0</v>
      </c>
      <c r="I120" s="134">
        <v>0</v>
      </c>
      <c r="J120" s="134">
        <v>0</v>
      </c>
      <c r="K120" s="134" t="s">
        <v>1967</v>
      </c>
      <c r="L120" s="134">
        <v>35</v>
      </c>
      <c r="M120" s="134">
        <v>0</v>
      </c>
      <c r="N120" s="134">
        <v>0</v>
      </c>
      <c r="O120" s="134"/>
      <c r="P120" s="134"/>
      <c r="Q120" s="134">
        <v>0</v>
      </c>
      <c r="R120" t="str">
        <f>VLOOKUP(C120,'EUROSTAT-Code'!$G$3:$H$532,2,0)</f>
        <v>H99_01_08</v>
      </c>
      <c r="S120" t="str">
        <f t="shared" si="4"/>
        <v>OK</v>
      </c>
    </row>
    <row r="121" spans="1:19" x14ac:dyDescent="0.35">
      <c r="A121" t="str">
        <f>IF(OR(ISBLANK(VLOOKUP(B121,'EUROSTAT-Code'!$A$3:$D$698,4,0)),ISNA(VLOOKUP(B121,'EUROSTAT-Code'!$A$3:$D$698,4,0))),"",VLOOKUP(B121,'EUROSTAT-Code'!$A$3:$D$698,4,0))</f>
        <v/>
      </c>
      <c r="B121" s="4" t="s">
        <v>291</v>
      </c>
      <c r="C121" s="4" t="s">
        <v>2024</v>
      </c>
      <c r="D121" s="131">
        <v>0</v>
      </c>
      <c r="E121" s="137">
        <v>0</v>
      </c>
      <c r="F121" s="137"/>
      <c r="G121" s="132">
        <v>0</v>
      </c>
      <c r="H121" s="132">
        <v>0</v>
      </c>
      <c r="I121" s="132">
        <v>0</v>
      </c>
      <c r="J121" s="132">
        <v>0</v>
      </c>
      <c r="K121" s="132">
        <v>0</v>
      </c>
      <c r="L121" s="132">
        <v>0</v>
      </c>
      <c r="M121" s="132">
        <v>0</v>
      </c>
      <c r="N121" s="132">
        <v>0</v>
      </c>
      <c r="O121" s="132"/>
      <c r="P121" s="132"/>
      <c r="Q121" s="132">
        <v>0</v>
      </c>
      <c r="R121" t="e">
        <f>VLOOKUP(C121,'EUROSTAT-Code'!$G$3:$H$532,2,0)</f>
        <v>#N/A</v>
      </c>
      <c r="S121" t="e">
        <f t="shared" si="4"/>
        <v>#N/A</v>
      </c>
    </row>
    <row r="122" spans="1:19" x14ac:dyDescent="0.35">
      <c r="A122" t="str">
        <f>IF(OR(ISBLANK(VLOOKUP(B122,'EUROSTAT-Code'!$A$3:$D$698,4,0)),ISNA(VLOOKUP(B122,'EUROSTAT-Code'!$A$3:$D$698,4,0))),"",VLOOKUP(B122,'EUROSTAT-Code'!$A$3:$D$698,4,0))</f>
        <v/>
      </c>
      <c r="B122" s="6" t="s">
        <v>169</v>
      </c>
      <c r="C122" s="6" t="s">
        <v>1993</v>
      </c>
      <c r="D122" s="133">
        <v>20</v>
      </c>
      <c r="E122" s="138">
        <v>0</v>
      </c>
      <c r="F122" s="138"/>
      <c r="G122" s="134">
        <v>0</v>
      </c>
      <c r="H122" s="134">
        <v>0</v>
      </c>
      <c r="I122" s="134">
        <v>0</v>
      </c>
      <c r="J122" s="134">
        <v>0</v>
      </c>
      <c r="K122" s="134">
        <v>0</v>
      </c>
      <c r="L122" s="134">
        <v>0</v>
      </c>
      <c r="M122" s="134">
        <v>0</v>
      </c>
      <c r="N122" s="134">
        <v>0</v>
      </c>
      <c r="O122" s="134"/>
      <c r="P122" s="134"/>
      <c r="Q122" s="134">
        <v>0</v>
      </c>
      <c r="R122" t="e">
        <f>VLOOKUP(C122,'EUROSTAT-Code'!$G$3:$H$532,2,0)</f>
        <v>#N/A</v>
      </c>
      <c r="S122" t="e">
        <f t="shared" si="4"/>
        <v>#N/A</v>
      </c>
    </row>
    <row r="123" spans="1:19" x14ac:dyDescent="0.35">
      <c r="A123" t="str">
        <f>IF(OR(ISBLANK(VLOOKUP(B123,'EUROSTAT-Code'!$A$3:$D$698,4,0)),ISNA(VLOOKUP(B123,'EUROSTAT-Code'!$A$3:$D$698,4,0))),"",VLOOKUP(B123,'EUROSTAT-Code'!$A$3:$D$698,4,0))</f>
        <v/>
      </c>
      <c r="B123" s="4" t="s">
        <v>171</v>
      </c>
      <c r="C123" s="4" t="s">
        <v>1216</v>
      </c>
      <c r="D123" s="131">
        <v>90</v>
      </c>
      <c r="E123" s="137" t="s">
        <v>1967</v>
      </c>
      <c r="F123" s="137"/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 t="s">
        <v>1967</v>
      </c>
      <c r="M123" s="132">
        <v>0</v>
      </c>
      <c r="N123" s="132">
        <v>75</v>
      </c>
      <c r="O123" s="132"/>
      <c r="P123" s="132"/>
      <c r="Q123" s="132">
        <v>0</v>
      </c>
      <c r="R123" t="str">
        <f>VLOOKUP(C123,'EUROSTAT-Code'!$G$3:$H$532,2,0)</f>
        <v>H99_03_01</v>
      </c>
      <c r="S123" t="str">
        <f t="shared" si="4"/>
        <v>OK</v>
      </c>
    </row>
    <row r="124" spans="1:19" x14ac:dyDescent="0.35">
      <c r="A124" t="str">
        <f>IF(OR(ISBLANK(VLOOKUP(B124,'EUROSTAT-Code'!$A$3:$D$698,4,0)),ISNA(VLOOKUP(B124,'EUROSTAT-Code'!$A$3:$D$698,4,0))),"",VLOOKUP(B124,'EUROSTAT-Code'!$A$3:$D$698,4,0))</f>
        <v>x</v>
      </c>
      <c r="B124" s="6" t="s">
        <v>173</v>
      </c>
      <c r="C124" s="6" t="s">
        <v>1217</v>
      </c>
      <c r="D124" s="133">
        <v>680</v>
      </c>
      <c r="E124" s="138">
        <v>0</v>
      </c>
      <c r="F124" s="138"/>
      <c r="G124" s="134">
        <v>0</v>
      </c>
      <c r="H124" s="134">
        <v>0</v>
      </c>
      <c r="I124" s="134">
        <v>50</v>
      </c>
      <c r="J124" s="134">
        <v>0</v>
      </c>
      <c r="K124" s="134">
        <v>0</v>
      </c>
      <c r="L124" s="134">
        <v>0</v>
      </c>
      <c r="M124" s="134">
        <v>630</v>
      </c>
      <c r="N124" s="134">
        <v>0</v>
      </c>
      <c r="O124" s="134"/>
      <c r="P124" s="134"/>
      <c r="Q124" s="134">
        <v>0</v>
      </c>
      <c r="R124" t="str">
        <f>VLOOKUP(C124,'EUROSTAT-Code'!$G$3:$H$532,2,0)</f>
        <v>H99_04_01</v>
      </c>
      <c r="S124" t="str">
        <f t="shared" si="4"/>
        <v>OK</v>
      </c>
    </row>
    <row r="125" spans="1:19" x14ac:dyDescent="0.35">
      <c r="A125" t="str">
        <f>IF(OR(ISBLANK(VLOOKUP(B125,'EUROSTAT-Code'!$A$3:$D$698,4,0)),ISNA(VLOOKUP(B125,'EUROSTAT-Code'!$A$3:$D$698,4,0))),"",VLOOKUP(B125,'EUROSTAT-Code'!$A$3:$D$698,4,0))</f>
        <v/>
      </c>
      <c r="B125" s="4" t="s">
        <v>175</v>
      </c>
      <c r="C125" s="4" t="s">
        <v>1219</v>
      </c>
      <c r="D125" s="131">
        <v>80</v>
      </c>
      <c r="E125" s="137">
        <v>0</v>
      </c>
      <c r="F125" s="137"/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70</v>
      </c>
      <c r="M125" s="132">
        <v>0</v>
      </c>
      <c r="N125" s="132">
        <v>0</v>
      </c>
      <c r="O125" s="132"/>
      <c r="P125" s="132"/>
      <c r="Q125" s="132">
        <v>0</v>
      </c>
      <c r="R125" t="str">
        <f>VLOOKUP(C125,'EUROSTAT-Code'!$G$3:$H$532,2,0)</f>
        <v>H99_05_02</v>
      </c>
      <c r="S125" t="str">
        <f t="shared" si="4"/>
        <v>OK</v>
      </c>
    </row>
    <row r="126" spans="1:19" x14ac:dyDescent="0.35">
      <c r="A126" t="str">
        <f>IF(OR(ISBLANK(VLOOKUP(B126,'EUROSTAT-Code'!$A$3:$D$698,4,0)),ISNA(VLOOKUP(B126,'EUROSTAT-Code'!$A$3:$D$698,4,0))),"",VLOOKUP(B126,'EUROSTAT-Code'!$A$3:$D$698,4,0))</f>
        <v/>
      </c>
      <c r="B126" s="6" t="s">
        <v>176</v>
      </c>
      <c r="C126" s="6" t="s">
        <v>1223</v>
      </c>
      <c r="D126" s="133">
        <v>95</v>
      </c>
      <c r="E126" s="138">
        <v>0</v>
      </c>
      <c r="F126" s="138"/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 t="s">
        <v>1967</v>
      </c>
      <c r="M126" s="134">
        <v>0</v>
      </c>
      <c r="N126" s="134">
        <v>90</v>
      </c>
      <c r="O126" s="134"/>
      <c r="P126" s="134"/>
      <c r="Q126" s="134">
        <v>0</v>
      </c>
      <c r="R126" t="str">
        <f>VLOOKUP(C126,'EUROSTAT-Code'!$G$3:$H$532,2,0)</f>
        <v>H99_06_01</v>
      </c>
      <c r="S126" t="str">
        <f t="shared" si="4"/>
        <v>OK</v>
      </c>
    </row>
    <row r="127" spans="1:19" x14ac:dyDescent="0.35">
      <c r="A127" t="str">
        <f>IF(OR(ISBLANK(VLOOKUP(B127,'EUROSTAT-Code'!$A$3:$D$698,4,0)),ISNA(VLOOKUP(B127,'EUROSTAT-Code'!$A$3:$D$698,4,0))),"",VLOOKUP(B127,'EUROSTAT-Code'!$A$3:$D$698,4,0))</f>
        <v/>
      </c>
      <c r="B127" s="4" t="s">
        <v>318</v>
      </c>
      <c r="C127" s="4" t="s">
        <v>356</v>
      </c>
      <c r="D127" s="131">
        <v>0</v>
      </c>
      <c r="E127" s="137">
        <v>0</v>
      </c>
      <c r="F127" s="137"/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/>
      <c r="P127" s="132"/>
      <c r="Q127" s="132">
        <v>0</v>
      </c>
      <c r="R127" t="e">
        <f>VLOOKUP(C127,'EUROSTAT-Code'!$G$3:$H$532,2,0)</f>
        <v>#N/A</v>
      </c>
      <c r="S127" t="e">
        <f t="shared" si="4"/>
        <v>#N/A</v>
      </c>
    </row>
    <row r="128" spans="1:19" x14ac:dyDescent="0.35">
      <c r="A128" t="str">
        <f>IF(OR(ISBLANK(VLOOKUP(B128,'EUROSTAT-Code'!$A$3:$D$698,4,0)),ISNA(VLOOKUP(B128,'EUROSTAT-Code'!$A$3:$D$698,4,0))),"",VLOOKUP(B128,'EUROSTAT-Code'!$A$3:$D$698,4,0))</f>
        <v>x</v>
      </c>
      <c r="B128" s="6" t="s">
        <v>178</v>
      </c>
      <c r="C128" s="6" t="s">
        <v>1225</v>
      </c>
      <c r="D128" s="133">
        <v>250</v>
      </c>
      <c r="E128" s="138">
        <v>0</v>
      </c>
      <c r="F128" s="138"/>
      <c r="G128" s="134">
        <v>0</v>
      </c>
      <c r="H128" s="134">
        <v>0</v>
      </c>
      <c r="I128" s="134">
        <v>0</v>
      </c>
      <c r="J128" s="134">
        <v>0</v>
      </c>
      <c r="K128" s="134">
        <v>0</v>
      </c>
      <c r="L128" s="134">
        <v>0</v>
      </c>
      <c r="M128" s="134">
        <v>0</v>
      </c>
      <c r="N128" s="134">
        <v>0</v>
      </c>
      <c r="O128" s="134"/>
      <c r="P128" s="134"/>
      <c r="Q128" s="134">
        <v>0</v>
      </c>
      <c r="R128" t="str">
        <f>VLOOKUP(C128,'EUROSTAT-Code'!$G$3:$H$532,2,0)</f>
        <v>H99_08_01</v>
      </c>
      <c r="S128" t="str">
        <f t="shared" si="4"/>
        <v>OK</v>
      </c>
    </row>
    <row r="129" spans="1:19" x14ac:dyDescent="0.35">
      <c r="A129" t="str">
        <f>IF(OR(ISBLANK(VLOOKUP(B129,'EUROSTAT-Code'!$A$3:$D$698,4,0)),ISNA(VLOOKUP(B129,'EUROSTAT-Code'!$A$3:$D$698,4,0))),"",VLOOKUP(B129,'EUROSTAT-Code'!$A$3:$D$698,4,0))</f>
        <v/>
      </c>
      <c r="B129" s="4" t="s">
        <v>321</v>
      </c>
      <c r="C129" s="4" t="s">
        <v>1229</v>
      </c>
      <c r="D129" s="131">
        <v>15</v>
      </c>
      <c r="E129" s="137">
        <v>5</v>
      </c>
      <c r="F129" s="137"/>
      <c r="G129" s="132">
        <v>0</v>
      </c>
      <c r="H129" s="132">
        <v>0</v>
      </c>
      <c r="I129" s="132">
        <v>0</v>
      </c>
      <c r="J129" s="132">
        <v>0</v>
      </c>
      <c r="K129" s="132">
        <v>0</v>
      </c>
      <c r="L129" s="132">
        <v>10</v>
      </c>
      <c r="M129" s="132">
        <v>0</v>
      </c>
      <c r="N129" s="132">
        <v>0</v>
      </c>
      <c r="O129" s="132"/>
      <c r="P129" s="132"/>
      <c r="Q129" s="132">
        <v>0</v>
      </c>
      <c r="R129" t="str">
        <f>VLOOKUP(C129,'EUROSTAT-Code'!$G$3:$H$532,2,0)</f>
        <v>H99_10_01</v>
      </c>
      <c r="S129" t="str">
        <f t="shared" si="4"/>
        <v>OK</v>
      </c>
    </row>
    <row r="130" spans="1:19" x14ac:dyDescent="0.35">
      <c r="A130" t="str">
        <f>IF(OR(ISBLANK(VLOOKUP(B130,'EUROSTAT-Code'!$A$3:$D$698,4,0)),ISNA(VLOOKUP(B130,'EUROSTAT-Code'!$A$3:$D$698,4,0))),"",VLOOKUP(B130,'EUROSTAT-Code'!$A$3:$D$698,4,0))</f>
        <v/>
      </c>
      <c r="B130" s="6" t="s">
        <v>179</v>
      </c>
      <c r="C130" s="6" t="s">
        <v>1230</v>
      </c>
      <c r="D130" s="133">
        <v>15</v>
      </c>
      <c r="E130" s="138">
        <v>0</v>
      </c>
      <c r="F130" s="138"/>
      <c r="G130" s="134">
        <v>0</v>
      </c>
      <c r="H130" s="134">
        <v>0</v>
      </c>
      <c r="I130" s="134">
        <v>0</v>
      </c>
      <c r="J130" s="134">
        <v>0</v>
      </c>
      <c r="K130" s="134">
        <v>0</v>
      </c>
      <c r="L130" s="134">
        <v>0</v>
      </c>
      <c r="M130" s="134">
        <v>0</v>
      </c>
      <c r="N130" s="134">
        <v>15</v>
      </c>
      <c r="O130" s="134"/>
      <c r="P130" s="134"/>
      <c r="Q130" s="134">
        <v>0</v>
      </c>
      <c r="R130" t="str">
        <f>VLOOKUP(C130,'EUROSTAT-Code'!$G$3:$H$532,2,0)</f>
        <v>H99_11_01</v>
      </c>
      <c r="S130" t="str">
        <f t="shared" si="4"/>
        <v>OK</v>
      </c>
    </row>
    <row r="131" spans="1:19" x14ac:dyDescent="0.35">
      <c r="A131" t="str">
        <f>IF(OR(ISBLANK(VLOOKUP(B131,'EUROSTAT-Code'!$A$3:$D$698,4,0)),ISNA(VLOOKUP(B131,'EUROSTAT-Code'!$A$3:$D$698,4,0))),"",VLOOKUP(B131,'EUROSTAT-Code'!$A$3:$D$698,4,0))</f>
        <v/>
      </c>
      <c r="B131" s="4" t="s">
        <v>181</v>
      </c>
      <c r="C131" s="4" t="s">
        <v>1232</v>
      </c>
      <c r="D131" s="131">
        <v>70</v>
      </c>
      <c r="E131" s="137">
        <v>0</v>
      </c>
      <c r="F131" s="137"/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60</v>
      </c>
      <c r="O131" s="132"/>
      <c r="P131" s="132"/>
      <c r="Q131" s="132">
        <v>0</v>
      </c>
      <c r="R131" t="str">
        <f>VLOOKUP(C131,'EUROSTAT-Code'!$G$3:$H$532,2,0)</f>
        <v>H99_13_01</v>
      </c>
      <c r="S131" t="str">
        <f t="shared" si="4"/>
        <v>OK</v>
      </c>
    </row>
    <row r="132" spans="1:19" x14ac:dyDescent="0.35">
      <c r="A132" t="str">
        <f>IF(OR(ISBLANK(VLOOKUP(B132,'EUROSTAT-Code'!$A$3:$D$698,4,0)),ISNA(VLOOKUP(B132,'EUROSTAT-Code'!$A$3:$D$698,4,0))),"",VLOOKUP(B132,'EUROSTAT-Code'!$A$3:$D$698,4,0))</f>
        <v/>
      </c>
      <c r="B132" s="6" t="s">
        <v>182</v>
      </c>
      <c r="C132" s="6" t="s">
        <v>1233</v>
      </c>
      <c r="D132" s="133">
        <v>0</v>
      </c>
      <c r="E132" s="138">
        <v>0</v>
      </c>
      <c r="F132" s="138"/>
      <c r="G132" s="134">
        <v>0</v>
      </c>
      <c r="H132" s="134">
        <v>0</v>
      </c>
      <c r="I132" s="134">
        <v>0</v>
      </c>
      <c r="J132" s="134">
        <v>0</v>
      </c>
      <c r="K132" s="134">
        <v>0</v>
      </c>
      <c r="L132" s="134">
        <v>0</v>
      </c>
      <c r="M132" s="134">
        <v>0</v>
      </c>
      <c r="N132" s="134">
        <v>0</v>
      </c>
      <c r="O132" s="134"/>
      <c r="P132" s="134"/>
      <c r="Q132" s="134">
        <v>0</v>
      </c>
      <c r="R132" t="str">
        <f>VLOOKUP(C132,'EUROSTAT-Code'!$G$3:$H$532,2,0)</f>
        <v>H99_13_03</v>
      </c>
      <c r="S132" t="str">
        <f t="shared" si="4"/>
        <v>OK</v>
      </c>
    </row>
    <row r="133" spans="1:19" x14ac:dyDescent="0.35">
      <c r="A133" t="str">
        <f>IF(OR(ISBLANK(VLOOKUP(B133,'EUROSTAT-Code'!$A$3:$D$698,4,0)),ISNA(VLOOKUP(B133,'EUROSTAT-Code'!$A$3:$D$698,4,0))),"",VLOOKUP(B133,'EUROSTAT-Code'!$A$3:$D$698,4,0))</f>
        <v>x</v>
      </c>
      <c r="B133" s="4" t="s">
        <v>184</v>
      </c>
      <c r="C133" s="4" t="s">
        <v>1995</v>
      </c>
      <c r="D133" s="131">
        <v>80</v>
      </c>
      <c r="E133" s="137">
        <v>0</v>
      </c>
      <c r="F133" s="137"/>
      <c r="G133" s="132">
        <v>0</v>
      </c>
      <c r="H133" s="132">
        <v>0</v>
      </c>
      <c r="I133" s="132">
        <v>0</v>
      </c>
      <c r="J133" s="132">
        <v>0</v>
      </c>
      <c r="K133" s="132">
        <v>0</v>
      </c>
      <c r="L133" s="132">
        <v>0</v>
      </c>
      <c r="M133" s="132">
        <v>0</v>
      </c>
      <c r="N133" s="132">
        <v>0</v>
      </c>
      <c r="O133" s="132"/>
      <c r="P133" s="132"/>
      <c r="Q133" s="132">
        <v>80</v>
      </c>
      <c r="R133" t="e">
        <f>VLOOKUP(C133,'EUROSTAT-Code'!$G$3:$H$532,2,0)</f>
        <v>#N/A</v>
      </c>
      <c r="S133" t="e">
        <f t="shared" si="4"/>
        <v>#N/A</v>
      </c>
    </row>
    <row r="134" spans="1:19" x14ac:dyDescent="0.35">
      <c r="A134" t="str">
        <f>IF(OR(ISBLANK(VLOOKUP(B134,'EUROSTAT-Code'!$A$3:$D$698,4,0)),ISNA(VLOOKUP(B134,'EUROSTAT-Code'!$A$3:$D$698,4,0))),"",VLOOKUP(B134,'EUROSTAT-Code'!$A$3:$D$698,4,0))</f>
        <v/>
      </c>
      <c r="B134" s="6" t="s">
        <v>185</v>
      </c>
      <c r="C134" s="6" t="s">
        <v>1234</v>
      </c>
      <c r="D134" s="133">
        <v>13625</v>
      </c>
      <c r="E134" s="138">
        <v>2050</v>
      </c>
      <c r="F134" s="138"/>
      <c r="G134" s="134" t="s">
        <v>1967</v>
      </c>
      <c r="H134" s="134">
        <v>1055</v>
      </c>
      <c r="I134" s="134" t="s">
        <v>1967</v>
      </c>
      <c r="J134" s="134" t="s">
        <v>1967</v>
      </c>
      <c r="K134" s="134">
        <v>800</v>
      </c>
      <c r="L134" s="134">
        <v>480</v>
      </c>
      <c r="M134" s="134" t="s">
        <v>1967</v>
      </c>
      <c r="N134" s="134">
        <v>3715</v>
      </c>
      <c r="O134" s="134"/>
      <c r="P134" s="134"/>
      <c r="Q134" s="134">
        <v>1155</v>
      </c>
      <c r="R134" t="str">
        <f>VLOOKUP(C134,'EUROSTAT-Code'!$G$3:$H$532,2,0)</f>
        <v>H99_14_02</v>
      </c>
      <c r="S134" t="str">
        <f t="shared" si="4"/>
        <v>OK</v>
      </c>
    </row>
    <row r="135" spans="1:19" x14ac:dyDescent="0.35">
      <c r="A135" t="str">
        <f>IF(OR(ISBLANK(VLOOKUP(B135,'EUROSTAT-Code'!$A$3:$D$698,4,0)),ISNA(VLOOKUP(B135,'EUROSTAT-Code'!$A$3:$D$698,4,0))),"",VLOOKUP(B135,'EUROSTAT-Code'!$A$3:$D$698,4,0))</f>
        <v/>
      </c>
      <c r="B135" s="4" t="s">
        <v>187</v>
      </c>
      <c r="C135" s="4" t="s">
        <v>1235</v>
      </c>
      <c r="D135" s="131">
        <v>165</v>
      </c>
      <c r="E135" s="137">
        <v>35</v>
      </c>
      <c r="F135" s="137"/>
      <c r="G135" s="132" t="s">
        <v>1967</v>
      </c>
      <c r="H135" s="132">
        <v>105</v>
      </c>
      <c r="I135" s="132">
        <v>5</v>
      </c>
      <c r="J135" s="132" t="s">
        <v>1967</v>
      </c>
      <c r="K135" s="132">
        <v>5</v>
      </c>
      <c r="L135" s="132">
        <v>0</v>
      </c>
      <c r="M135" s="132">
        <v>0</v>
      </c>
      <c r="N135" s="132" t="s">
        <v>1967</v>
      </c>
      <c r="O135" s="132"/>
      <c r="P135" s="132"/>
      <c r="Q135" s="132">
        <v>0</v>
      </c>
      <c r="R135" t="str">
        <f>VLOOKUP(C135,'EUROSTAT-Code'!$G$3:$H$532,2,0)</f>
        <v>H99_15_01</v>
      </c>
      <c r="S135" t="str">
        <f t="shared" ref="S135:S166" si="5">IF(B135=R135,"OK","FALSE")</f>
        <v>OK</v>
      </c>
    </row>
    <row r="136" spans="1:19" x14ac:dyDescent="0.35">
      <c r="A136" t="str">
        <f>IF(OR(ISBLANK(VLOOKUP(B136,'EUROSTAT-Code'!$A$3:$D$698,4,0)),ISNA(VLOOKUP(B136,'EUROSTAT-Code'!$A$3:$D$698,4,0))),"",VLOOKUP(B136,'EUROSTAT-Code'!$A$3:$D$698,4,0))</f>
        <v/>
      </c>
      <c r="B136" s="6" t="s">
        <v>188</v>
      </c>
      <c r="C136" s="6" t="s">
        <v>1996</v>
      </c>
      <c r="D136" s="133">
        <v>10</v>
      </c>
      <c r="E136" s="138">
        <v>0</v>
      </c>
      <c r="F136" s="138"/>
      <c r="G136" s="134">
        <v>0</v>
      </c>
      <c r="H136" s="134">
        <v>0</v>
      </c>
      <c r="I136" s="134">
        <v>0</v>
      </c>
      <c r="J136" s="134">
        <v>0</v>
      </c>
      <c r="K136" s="134">
        <v>0</v>
      </c>
      <c r="L136" s="134">
        <v>0</v>
      </c>
      <c r="M136" s="134">
        <v>10</v>
      </c>
      <c r="N136" s="134">
        <v>0</v>
      </c>
      <c r="O136" s="134"/>
      <c r="P136" s="134"/>
      <c r="Q136" s="134">
        <v>0</v>
      </c>
      <c r="R136" t="e">
        <f>VLOOKUP(C136,'EUROSTAT-Code'!$G$3:$H$532,2,0)</f>
        <v>#N/A</v>
      </c>
      <c r="S136" t="e">
        <f t="shared" si="5"/>
        <v>#N/A</v>
      </c>
    </row>
    <row r="137" spans="1:19" x14ac:dyDescent="0.35">
      <c r="A137" t="str">
        <f>IF(OR(ISBLANK(VLOOKUP(B137,'EUROSTAT-Code'!$A$3:$D$698,4,0)),ISNA(VLOOKUP(B137,'EUROSTAT-Code'!$A$3:$D$698,4,0))),"",VLOOKUP(B137,'EUROSTAT-Code'!$A$3:$D$698,4,0))</f>
        <v/>
      </c>
      <c r="B137" s="4" t="s">
        <v>189</v>
      </c>
      <c r="C137" s="4" t="s">
        <v>1238</v>
      </c>
      <c r="D137" s="131">
        <v>505</v>
      </c>
      <c r="E137" s="137">
        <v>140</v>
      </c>
      <c r="F137" s="137"/>
      <c r="G137" s="132">
        <v>60</v>
      </c>
      <c r="H137" s="132">
        <v>215</v>
      </c>
      <c r="I137" s="132">
        <v>0</v>
      </c>
      <c r="J137" s="132">
        <v>0</v>
      </c>
      <c r="K137" s="132">
        <v>55</v>
      </c>
      <c r="L137" s="132">
        <v>0</v>
      </c>
      <c r="M137" s="132">
        <v>0</v>
      </c>
      <c r="N137" s="132">
        <v>0</v>
      </c>
      <c r="O137" s="132"/>
      <c r="P137" s="132"/>
      <c r="Q137" s="132">
        <v>0</v>
      </c>
      <c r="R137" t="str">
        <f>VLOOKUP(C137,'EUROSTAT-Code'!$G$3:$H$532,2,0)</f>
        <v>H99_16_02</v>
      </c>
      <c r="S137" t="str">
        <f t="shared" si="5"/>
        <v>OK</v>
      </c>
    </row>
    <row r="138" spans="1:19" x14ac:dyDescent="0.35">
      <c r="A138" t="str">
        <f>IF(OR(ISBLANK(VLOOKUP(B138,'EUROSTAT-Code'!$A$3:$D$698,4,0)),ISNA(VLOOKUP(B138,'EUROSTAT-Code'!$A$3:$D$698,4,0))),"",VLOOKUP(B138,'EUROSTAT-Code'!$A$3:$D$698,4,0))</f>
        <v/>
      </c>
      <c r="B138" s="6" t="s">
        <v>191</v>
      </c>
      <c r="C138" s="6" t="s">
        <v>1239</v>
      </c>
      <c r="D138" s="133">
        <v>0</v>
      </c>
      <c r="E138" s="138">
        <v>0</v>
      </c>
      <c r="F138" s="138"/>
      <c r="G138" s="134">
        <v>0</v>
      </c>
      <c r="H138" s="134">
        <v>0</v>
      </c>
      <c r="I138" s="134">
        <v>0</v>
      </c>
      <c r="J138" s="134">
        <v>0</v>
      </c>
      <c r="K138" s="134">
        <v>0</v>
      </c>
      <c r="L138" s="134">
        <v>0</v>
      </c>
      <c r="M138" s="134">
        <v>0</v>
      </c>
      <c r="N138" s="134">
        <v>0</v>
      </c>
      <c r="O138" s="134"/>
      <c r="P138" s="134"/>
      <c r="Q138" s="134">
        <v>0</v>
      </c>
      <c r="R138" t="str">
        <f>VLOOKUP(C138,'EUROSTAT-Code'!$G$3:$H$532,2,0)</f>
        <v>H99_17_01</v>
      </c>
      <c r="S138" t="str">
        <f t="shared" si="5"/>
        <v>OK</v>
      </c>
    </row>
    <row r="139" spans="1:19" x14ac:dyDescent="0.35">
      <c r="A139" t="str">
        <f>IF(OR(ISBLANK(VLOOKUP(B139,'EUROSTAT-Code'!$A$3:$D$698,4,0)),ISNA(VLOOKUP(B139,'EUROSTAT-Code'!$A$3:$D$698,4,0))),"",VLOOKUP(B139,'EUROSTAT-Code'!$A$3:$D$698,4,0))</f>
        <v/>
      </c>
      <c r="B139" s="4" t="s">
        <v>192</v>
      </c>
      <c r="C139" s="4" t="s">
        <v>1997</v>
      </c>
      <c r="D139" s="131">
        <v>110</v>
      </c>
      <c r="E139" s="137">
        <v>25</v>
      </c>
      <c r="F139" s="137"/>
      <c r="G139" s="132">
        <v>0</v>
      </c>
      <c r="H139" s="132">
        <v>10</v>
      </c>
      <c r="I139" s="132" t="s">
        <v>1967</v>
      </c>
      <c r="J139" s="132" t="s">
        <v>1967</v>
      </c>
      <c r="K139" s="132">
        <v>15</v>
      </c>
      <c r="L139" s="132">
        <v>30</v>
      </c>
      <c r="M139" s="132">
        <v>0</v>
      </c>
      <c r="N139" s="132" t="s">
        <v>1967</v>
      </c>
      <c r="O139" s="132"/>
      <c r="P139" s="132"/>
      <c r="Q139" s="132">
        <v>0</v>
      </c>
      <c r="R139" t="e">
        <f>VLOOKUP(C139,'EUROSTAT-Code'!$G$3:$H$532,2,0)</f>
        <v>#N/A</v>
      </c>
      <c r="S139" t="e">
        <f t="shared" si="5"/>
        <v>#N/A</v>
      </c>
    </row>
    <row r="140" spans="1:19" x14ac:dyDescent="0.35">
      <c r="A140" t="str">
        <f>IF(OR(ISBLANK(VLOOKUP(B140,'EUROSTAT-Code'!$A$3:$D$698,4,0)),ISNA(VLOOKUP(B140,'EUROSTAT-Code'!$A$3:$D$698,4,0))),"",VLOOKUP(B140,'EUROSTAT-Code'!$A$3:$D$698,4,0))</f>
        <v/>
      </c>
      <c r="B140" s="6" t="s">
        <v>193</v>
      </c>
      <c r="C140" s="6" t="s">
        <v>1241</v>
      </c>
      <c r="D140" s="133">
        <v>5</v>
      </c>
      <c r="E140" s="138">
        <v>0</v>
      </c>
      <c r="F140" s="138"/>
      <c r="G140" s="134">
        <v>0</v>
      </c>
      <c r="H140" s="134">
        <v>0</v>
      </c>
      <c r="I140" s="134">
        <v>0</v>
      </c>
      <c r="J140" s="134">
        <v>0</v>
      </c>
      <c r="K140" s="134">
        <v>0</v>
      </c>
      <c r="L140" s="134">
        <v>5</v>
      </c>
      <c r="M140" s="134">
        <v>0</v>
      </c>
      <c r="N140" s="134">
        <v>0</v>
      </c>
      <c r="O140" s="134"/>
      <c r="P140" s="134"/>
      <c r="Q140" s="134">
        <v>0</v>
      </c>
      <c r="R140" t="str">
        <f>VLOOKUP(C140,'EUROSTAT-Code'!$G$3:$H$532,2,0)</f>
        <v>H99_18_02</v>
      </c>
      <c r="S140" t="str">
        <f t="shared" si="5"/>
        <v>OK</v>
      </c>
    </row>
    <row r="141" spans="1:19" x14ac:dyDescent="0.35">
      <c r="A141" t="str">
        <f>IF(OR(ISBLANK(VLOOKUP(B141,'EUROSTAT-Code'!$A$3:$D$698,4,0)),ISNA(VLOOKUP(B141,'EUROSTAT-Code'!$A$3:$D$698,4,0))),"",VLOOKUP(B141,'EUROSTAT-Code'!$A$3:$D$698,4,0))</f>
        <v/>
      </c>
      <c r="B141" s="4" t="s">
        <v>357</v>
      </c>
      <c r="C141" s="4" t="s">
        <v>1243</v>
      </c>
      <c r="D141" s="131">
        <v>80</v>
      </c>
      <c r="E141" s="137" t="s">
        <v>1967</v>
      </c>
      <c r="F141" s="137"/>
      <c r="G141" s="132">
        <v>0</v>
      </c>
      <c r="H141" s="132" t="s">
        <v>1967</v>
      </c>
      <c r="I141" s="132" t="s">
        <v>1967</v>
      </c>
      <c r="J141" s="132">
        <v>0</v>
      </c>
      <c r="K141" s="132">
        <v>0</v>
      </c>
      <c r="L141" s="132">
        <v>5</v>
      </c>
      <c r="M141" s="132">
        <v>0</v>
      </c>
      <c r="N141" s="132" t="s">
        <v>1967</v>
      </c>
      <c r="O141" s="132"/>
      <c r="P141" s="132"/>
      <c r="Q141" s="132">
        <v>0</v>
      </c>
      <c r="R141" t="str">
        <f>VLOOKUP(C141,'EUROSTAT-Code'!$G$3:$H$532,2,0)</f>
        <v>H99_18_04</v>
      </c>
      <c r="S141" t="str">
        <f t="shared" si="5"/>
        <v>OK</v>
      </c>
    </row>
    <row r="142" spans="1:19" x14ac:dyDescent="0.35">
      <c r="A142" t="str">
        <f>IF(OR(ISBLANK(VLOOKUP(B142,'EUROSTAT-Code'!$A$3:$D$698,4,0)),ISNA(VLOOKUP(B142,'EUROSTAT-Code'!$A$3:$D$698,4,0))),"",VLOOKUP(B142,'EUROSTAT-Code'!$A$3:$D$698,4,0))</f>
        <v/>
      </c>
      <c r="B142" s="6" t="s">
        <v>197</v>
      </c>
      <c r="C142" s="6" t="s">
        <v>1244</v>
      </c>
      <c r="D142" s="133">
        <v>1280</v>
      </c>
      <c r="E142" s="138">
        <v>125</v>
      </c>
      <c r="F142" s="138"/>
      <c r="G142" s="134">
        <v>45</v>
      </c>
      <c r="H142" s="134" t="s">
        <v>1967</v>
      </c>
      <c r="I142" s="134">
        <v>60</v>
      </c>
      <c r="J142" s="134" t="s">
        <v>1967</v>
      </c>
      <c r="K142" s="134">
        <v>40</v>
      </c>
      <c r="L142" s="134" t="s">
        <v>1967</v>
      </c>
      <c r="M142" s="134">
        <v>0</v>
      </c>
      <c r="N142" s="134">
        <v>295</v>
      </c>
      <c r="O142" s="134"/>
      <c r="P142" s="134"/>
      <c r="Q142" s="134">
        <v>0</v>
      </c>
      <c r="R142" t="str">
        <f>VLOOKUP(C142,'EUROSTAT-Code'!$G$3:$H$532,2,0)</f>
        <v>H99_19_02</v>
      </c>
      <c r="S142" t="str">
        <f t="shared" si="5"/>
        <v>OK</v>
      </c>
    </row>
    <row r="143" spans="1:19" x14ac:dyDescent="0.35">
      <c r="A143" t="str">
        <f>IF(OR(ISBLANK(VLOOKUP(B143,'EUROSTAT-Code'!$A$3:$D$698,4,0)),ISNA(VLOOKUP(B143,'EUROSTAT-Code'!$A$3:$D$698,4,0))),"",VLOOKUP(B143,'EUROSTAT-Code'!$A$3:$D$698,4,0))</f>
        <v/>
      </c>
      <c r="B143" s="4" t="s">
        <v>199</v>
      </c>
      <c r="C143" s="4" t="s">
        <v>1245</v>
      </c>
      <c r="D143" s="131">
        <v>25</v>
      </c>
      <c r="E143" s="137">
        <v>0</v>
      </c>
      <c r="F143" s="137"/>
      <c r="G143" s="132">
        <v>0</v>
      </c>
      <c r="H143" s="132">
        <v>0</v>
      </c>
      <c r="I143" s="132">
        <v>0</v>
      </c>
      <c r="J143" s="132" t="s">
        <v>1967</v>
      </c>
      <c r="K143" s="132">
        <v>0</v>
      </c>
      <c r="L143" s="132">
        <v>0</v>
      </c>
      <c r="M143" s="132">
        <v>0</v>
      </c>
      <c r="N143" s="132">
        <v>0</v>
      </c>
      <c r="O143" s="132"/>
      <c r="P143" s="132"/>
      <c r="Q143" s="132">
        <v>0</v>
      </c>
      <c r="R143" t="str">
        <f>VLOOKUP(C143,'EUROSTAT-Code'!$G$3:$H$532,2,0)</f>
        <v>H99_19_03</v>
      </c>
      <c r="S143" t="str">
        <f t="shared" si="5"/>
        <v>OK</v>
      </c>
    </row>
    <row r="144" spans="1:19" x14ac:dyDescent="0.35">
      <c r="A144" t="str">
        <f>IF(OR(ISBLANK(VLOOKUP(B144,'EUROSTAT-Code'!$A$3:$D$698,4,0)),ISNA(VLOOKUP(B144,'EUROSTAT-Code'!$A$3:$D$698,4,0))),"",VLOOKUP(B144,'EUROSTAT-Code'!$A$3:$D$698,4,0))</f>
        <v>x</v>
      </c>
      <c r="B144" s="6" t="s">
        <v>201</v>
      </c>
      <c r="C144" s="6" t="s">
        <v>1246</v>
      </c>
      <c r="D144" s="133">
        <v>435</v>
      </c>
      <c r="E144" s="138">
        <v>20</v>
      </c>
      <c r="F144" s="138"/>
      <c r="G144" s="134">
        <v>0</v>
      </c>
      <c r="H144" s="134">
        <v>0</v>
      </c>
      <c r="I144" s="134">
        <v>0</v>
      </c>
      <c r="J144" s="134">
        <v>0</v>
      </c>
      <c r="K144" s="134">
        <v>0</v>
      </c>
      <c r="L144" s="134">
        <v>400</v>
      </c>
      <c r="M144" s="134">
        <v>0</v>
      </c>
      <c r="N144" s="134">
        <v>0</v>
      </c>
      <c r="O144" s="134"/>
      <c r="P144" s="134"/>
      <c r="Q144" s="134">
        <v>0</v>
      </c>
      <c r="R144" t="str">
        <f>VLOOKUP(C144,'EUROSTAT-Code'!$G$3:$H$532,2,0)</f>
        <v>H99_20_01</v>
      </c>
      <c r="S144" t="str">
        <f t="shared" si="5"/>
        <v>OK</v>
      </c>
    </row>
    <row r="145" spans="1:19" x14ac:dyDescent="0.35">
      <c r="A145" t="str">
        <f>IF(OR(ISBLANK(VLOOKUP(B145,'EUROSTAT-Code'!$A$3:$D$698,4,0)),ISNA(VLOOKUP(B145,'EUROSTAT-Code'!$A$3:$D$698,4,0))),"",VLOOKUP(B145,'EUROSTAT-Code'!$A$3:$D$698,4,0))</f>
        <v/>
      </c>
      <c r="B145" s="4" t="s">
        <v>203</v>
      </c>
      <c r="C145" s="4" t="s">
        <v>1247</v>
      </c>
      <c r="D145" s="131">
        <v>190</v>
      </c>
      <c r="E145" s="137">
        <v>10</v>
      </c>
      <c r="F145" s="137"/>
      <c r="G145" s="132">
        <v>0</v>
      </c>
      <c r="H145" s="132">
        <v>0</v>
      </c>
      <c r="I145" s="132">
        <v>10</v>
      </c>
      <c r="J145" s="132">
        <v>0</v>
      </c>
      <c r="K145" s="132">
        <v>15</v>
      </c>
      <c r="L145" s="132">
        <v>0</v>
      </c>
      <c r="M145" s="132">
        <v>0</v>
      </c>
      <c r="N145" s="132">
        <v>20</v>
      </c>
      <c r="O145" s="132"/>
      <c r="P145" s="132"/>
      <c r="Q145" s="132">
        <v>0</v>
      </c>
      <c r="R145" t="str">
        <f>VLOOKUP(C145,'EUROSTAT-Code'!$G$3:$H$532,2,0)</f>
        <v>H99_21_01</v>
      </c>
      <c r="S145" t="str">
        <f t="shared" si="5"/>
        <v>OK</v>
      </c>
    </row>
    <row r="146" spans="1:19" x14ac:dyDescent="0.35">
      <c r="A146" t="str">
        <f>IF(OR(ISBLANK(VLOOKUP(B146,'EUROSTAT-Code'!$A$3:$D$698,4,0)),ISNA(VLOOKUP(B146,'EUROSTAT-Code'!$A$3:$D$698,4,0))),"",VLOOKUP(B146,'EUROSTAT-Code'!$A$3:$D$698,4,0))</f>
        <v/>
      </c>
      <c r="B146" s="6" t="s">
        <v>205</v>
      </c>
      <c r="C146" s="6" t="s">
        <v>1249</v>
      </c>
      <c r="D146" s="133">
        <v>1520</v>
      </c>
      <c r="E146" s="138">
        <v>665</v>
      </c>
      <c r="F146" s="138"/>
      <c r="G146" s="134" t="s">
        <v>1967</v>
      </c>
      <c r="H146" s="134">
        <v>185</v>
      </c>
      <c r="I146" s="134">
        <v>0</v>
      </c>
      <c r="J146" s="134">
        <v>0</v>
      </c>
      <c r="K146" s="134">
        <v>105</v>
      </c>
      <c r="L146" s="134">
        <v>0</v>
      </c>
      <c r="M146" s="134">
        <v>440</v>
      </c>
      <c r="N146" s="134">
        <v>0</v>
      </c>
      <c r="O146" s="134"/>
      <c r="P146" s="134"/>
      <c r="Q146" s="134">
        <v>0</v>
      </c>
      <c r="R146" t="str">
        <f>VLOOKUP(C146,'EUROSTAT-Code'!$G$3:$H$532,2,0)</f>
        <v>H99_22_02</v>
      </c>
      <c r="S146" t="str">
        <f t="shared" si="5"/>
        <v>OK</v>
      </c>
    </row>
    <row r="147" spans="1:19" x14ac:dyDescent="0.35">
      <c r="A147" t="str">
        <f>IF(OR(ISBLANK(VLOOKUP(B147,'EUROSTAT-Code'!$A$3:$D$698,4,0)),ISNA(VLOOKUP(B147,'EUROSTAT-Code'!$A$3:$D$698,4,0))),"",VLOOKUP(B147,'EUROSTAT-Code'!$A$3:$D$698,4,0))</f>
        <v/>
      </c>
      <c r="B147" s="4" t="s">
        <v>207</v>
      </c>
      <c r="C147" s="4" t="s">
        <v>1998</v>
      </c>
      <c r="D147" s="131">
        <v>95</v>
      </c>
      <c r="E147" s="137">
        <v>25</v>
      </c>
      <c r="F147" s="137"/>
      <c r="G147" s="132" t="s">
        <v>1967</v>
      </c>
      <c r="H147" s="132">
        <v>10</v>
      </c>
      <c r="I147" s="132">
        <v>15</v>
      </c>
      <c r="J147" s="132">
        <v>10</v>
      </c>
      <c r="K147" s="132">
        <v>10</v>
      </c>
      <c r="L147" s="132">
        <v>0</v>
      </c>
      <c r="M147" s="132">
        <v>5</v>
      </c>
      <c r="N147" s="132">
        <v>0</v>
      </c>
      <c r="O147" s="132"/>
      <c r="P147" s="132"/>
      <c r="Q147" s="132">
        <v>15</v>
      </c>
      <c r="R147" t="e">
        <f>VLOOKUP(C147,'EUROSTAT-Code'!$G$3:$H$532,2,0)</f>
        <v>#N/A</v>
      </c>
      <c r="S147" t="e">
        <f t="shared" si="5"/>
        <v>#N/A</v>
      </c>
    </row>
    <row r="148" spans="1:19" x14ac:dyDescent="0.35">
      <c r="A148" t="str">
        <f>IF(OR(ISBLANK(VLOOKUP(B148,'EUROSTAT-Code'!$A$3:$D$698,4,0)),ISNA(VLOOKUP(B148,'EUROSTAT-Code'!$A$3:$D$698,4,0))),"",VLOOKUP(B148,'EUROSTAT-Code'!$A$3:$D$698,4,0))</f>
        <v/>
      </c>
      <c r="B148" s="6" t="s">
        <v>209</v>
      </c>
      <c r="C148" s="6" t="s">
        <v>1253</v>
      </c>
      <c r="D148" s="133">
        <v>10</v>
      </c>
      <c r="E148" s="138">
        <v>5</v>
      </c>
      <c r="F148" s="138"/>
      <c r="G148" s="134">
        <v>0</v>
      </c>
      <c r="H148" s="134">
        <v>0</v>
      </c>
      <c r="I148" s="134">
        <v>0</v>
      </c>
      <c r="J148" s="134">
        <v>0</v>
      </c>
      <c r="K148" s="134">
        <v>0</v>
      </c>
      <c r="L148" s="134">
        <v>0</v>
      </c>
      <c r="M148" s="134">
        <v>0</v>
      </c>
      <c r="N148" s="134">
        <v>0</v>
      </c>
      <c r="O148" s="134"/>
      <c r="P148" s="134"/>
      <c r="Q148" s="134">
        <v>0</v>
      </c>
      <c r="R148" t="str">
        <f>VLOOKUP(C148,'EUROSTAT-Code'!$G$3:$H$532,2,0)</f>
        <v>H99_25_01</v>
      </c>
      <c r="S148" t="str">
        <f t="shared" si="5"/>
        <v>OK</v>
      </c>
    </row>
    <row r="149" spans="1:19" x14ac:dyDescent="0.35">
      <c r="A149" t="str">
        <f>IF(OR(ISBLANK(VLOOKUP(B149,'EUROSTAT-Code'!$A$3:$D$698,4,0)),ISNA(VLOOKUP(B149,'EUROSTAT-Code'!$A$3:$D$698,4,0))),"",VLOOKUP(B149,'EUROSTAT-Code'!$A$3:$D$698,4,0))</f>
        <v/>
      </c>
      <c r="B149" s="4" t="s">
        <v>210</v>
      </c>
      <c r="C149" s="4" t="s">
        <v>1999</v>
      </c>
      <c r="D149" s="131">
        <v>45</v>
      </c>
      <c r="E149" s="137" t="s">
        <v>1967</v>
      </c>
      <c r="F149" s="137"/>
      <c r="G149" s="132">
        <v>0</v>
      </c>
      <c r="H149" s="132" t="s">
        <v>1967</v>
      </c>
      <c r="I149" s="132">
        <v>0</v>
      </c>
      <c r="J149" s="132">
        <v>0</v>
      </c>
      <c r="K149" s="132" t="s">
        <v>1967</v>
      </c>
      <c r="L149" s="132">
        <v>0</v>
      </c>
      <c r="M149" s="132" t="s">
        <v>1967</v>
      </c>
      <c r="N149" s="132">
        <v>40</v>
      </c>
      <c r="O149" s="132"/>
      <c r="P149" s="132"/>
      <c r="Q149" s="132">
        <v>0</v>
      </c>
      <c r="R149" t="e">
        <f>VLOOKUP(C149,'EUROSTAT-Code'!$G$3:$H$532,2,0)</f>
        <v>#N/A</v>
      </c>
      <c r="S149" t="e">
        <f t="shared" si="5"/>
        <v>#N/A</v>
      </c>
    </row>
    <row r="150" spans="1:19" x14ac:dyDescent="0.35">
      <c r="A150" t="str">
        <f>IF(OR(ISBLANK(VLOOKUP(B150,'EUROSTAT-Code'!$A$3:$D$698,4,0)),ISNA(VLOOKUP(B150,'EUROSTAT-Code'!$A$3:$D$698,4,0))),"",VLOOKUP(B150,'EUROSTAT-Code'!$A$3:$D$698,4,0))</f>
        <v/>
      </c>
      <c r="B150" s="6" t="s">
        <v>211</v>
      </c>
      <c r="C150" s="6" t="s">
        <v>2000</v>
      </c>
      <c r="D150" s="133">
        <v>800</v>
      </c>
      <c r="E150" s="138" t="s">
        <v>1967</v>
      </c>
      <c r="F150" s="138"/>
      <c r="G150" s="134">
        <v>0</v>
      </c>
      <c r="H150" s="134" t="s">
        <v>1967</v>
      </c>
      <c r="I150" s="134">
        <v>0</v>
      </c>
      <c r="J150" s="134">
        <v>0</v>
      </c>
      <c r="K150" s="134" t="s">
        <v>1967</v>
      </c>
      <c r="L150" s="134">
        <v>0</v>
      </c>
      <c r="M150" s="134">
        <v>0</v>
      </c>
      <c r="N150" s="134">
        <v>770</v>
      </c>
      <c r="O150" s="134"/>
      <c r="P150" s="134"/>
      <c r="Q150" s="134">
        <v>0</v>
      </c>
      <c r="R150" t="e">
        <f>VLOOKUP(C150,'EUROSTAT-Code'!$G$3:$H$532,2,0)</f>
        <v>#N/A</v>
      </c>
      <c r="S150" t="e">
        <f t="shared" si="5"/>
        <v>#N/A</v>
      </c>
    </row>
    <row r="151" spans="1:19" x14ac:dyDescent="0.35">
      <c r="A151" t="str">
        <f>IF(OR(ISBLANK(VLOOKUP(B151,'EUROSTAT-Code'!$A$3:$D$698,4,0)),ISNA(VLOOKUP(B151,'EUROSTAT-Code'!$A$3:$D$698,4,0))),"",VLOOKUP(B151,'EUROSTAT-Code'!$A$3:$D$698,4,0))</f>
        <v>x</v>
      </c>
      <c r="B151" s="4" t="s">
        <v>213</v>
      </c>
      <c r="C151" s="4" t="s">
        <v>1256</v>
      </c>
      <c r="D151" s="131">
        <v>590</v>
      </c>
      <c r="E151" s="137">
        <v>0</v>
      </c>
      <c r="F151" s="137"/>
      <c r="G151" s="132">
        <v>0</v>
      </c>
      <c r="H151" s="132">
        <v>0</v>
      </c>
      <c r="I151" s="132">
        <v>0</v>
      </c>
      <c r="J151" s="132">
        <v>0</v>
      </c>
      <c r="K151" s="132">
        <v>0</v>
      </c>
      <c r="L151" s="132" t="s">
        <v>1967</v>
      </c>
      <c r="M151" s="132">
        <v>0</v>
      </c>
      <c r="N151" s="132">
        <v>575</v>
      </c>
      <c r="O151" s="132"/>
      <c r="P151" s="132"/>
      <c r="Q151" s="132">
        <v>0</v>
      </c>
      <c r="R151" t="str">
        <f>VLOOKUP(C151,'EUROSTAT-Code'!$G$3:$H$532,2,0)</f>
        <v>H99_26_02</v>
      </c>
      <c r="S151" t="str">
        <f t="shared" si="5"/>
        <v>OK</v>
      </c>
    </row>
    <row r="152" spans="1:19" x14ac:dyDescent="0.35">
      <c r="A152" t="str">
        <f>IF(OR(ISBLANK(VLOOKUP(B152,'EUROSTAT-Code'!$A$3:$D$698,4,0)),ISNA(VLOOKUP(B152,'EUROSTAT-Code'!$A$3:$D$698,4,0))),"",VLOOKUP(B152,'EUROSTAT-Code'!$A$3:$D$698,4,0))</f>
        <v>x</v>
      </c>
      <c r="B152" s="6" t="s">
        <v>215</v>
      </c>
      <c r="C152" s="6" t="s">
        <v>1257</v>
      </c>
      <c r="D152" s="133">
        <v>130</v>
      </c>
      <c r="E152" s="138" t="s">
        <v>1967</v>
      </c>
      <c r="F152" s="138"/>
      <c r="G152" s="134">
        <v>0</v>
      </c>
      <c r="H152" s="134">
        <v>0</v>
      </c>
      <c r="I152" s="134">
        <v>0</v>
      </c>
      <c r="J152" s="134">
        <v>0</v>
      </c>
      <c r="K152" s="134">
        <v>0</v>
      </c>
      <c r="L152" s="134">
        <v>0</v>
      </c>
      <c r="M152" s="134">
        <v>0</v>
      </c>
      <c r="N152" s="134">
        <v>130</v>
      </c>
      <c r="O152" s="134"/>
      <c r="P152" s="134"/>
      <c r="Q152" s="134">
        <v>0</v>
      </c>
      <c r="R152" t="str">
        <f>VLOOKUP(C152,'EUROSTAT-Code'!$G$3:$H$532,2,0)</f>
        <v>H99_26_03</v>
      </c>
      <c r="S152" t="str">
        <f t="shared" si="5"/>
        <v>OK</v>
      </c>
    </row>
    <row r="153" spans="1:19" x14ac:dyDescent="0.35">
      <c r="A153" t="str">
        <f>IF(OR(ISBLANK(VLOOKUP(B153,'EUROSTAT-Code'!$A$3:$D$698,4,0)),ISNA(VLOOKUP(B153,'EUROSTAT-Code'!$A$3:$D$698,4,0))),"",VLOOKUP(B153,'EUROSTAT-Code'!$A$3:$D$698,4,0))</f>
        <v/>
      </c>
      <c r="B153" s="4" t="s">
        <v>217</v>
      </c>
      <c r="C153" s="4" t="s">
        <v>1260</v>
      </c>
      <c r="D153" s="131">
        <v>80</v>
      </c>
      <c r="E153" s="137">
        <v>0</v>
      </c>
      <c r="F153" s="137"/>
      <c r="G153" s="132">
        <v>0</v>
      </c>
      <c r="H153" s="132" t="s">
        <v>1967</v>
      </c>
      <c r="I153" s="132">
        <v>0</v>
      </c>
      <c r="J153" s="132">
        <v>0</v>
      </c>
      <c r="K153" s="132">
        <v>0</v>
      </c>
      <c r="L153" s="132">
        <v>75</v>
      </c>
      <c r="M153" s="132" t="s">
        <v>1967</v>
      </c>
      <c r="N153" s="132">
        <v>0</v>
      </c>
      <c r="O153" s="132"/>
      <c r="P153" s="132"/>
      <c r="Q153" s="132">
        <v>0</v>
      </c>
      <c r="R153" t="str">
        <f>VLOOKUP(C153,'EUROSTAT-Code'!$G$3:$H$532,2,0)</f>
        <v>H99_99_03</v>
      </c>
      <c r="S153" t="str">
        <f t="shared" si="5"/>
        <v>OK</v>
      </c>
    </row>
    <row r="154" spans="1:19" x14ac:dyDescent="0.35">
      <c r="A154" t="str">
        <f>IF(OR(ISBLANK(VLOOKUP(B154,'EUROSTAT-Code'!$A$3:$D$698,4,0)),ISNA(VLOOKUP(B154,'EUROSTAT-Code'!$A$3:$D$698,4,0))),"",VLOOKUP(B154,'EUROSTAT-Code'!$A$3:$D$698,4,0))</f>
        <v/>
      </c>
      <c r="B154" s="8" t="s">
        <v>219</v>
      </c>
      <c r="C154" s="8" t="s">
        <v>220</v>
      </c>
      <c r="D154" s="135">
        <v>20035</v>
      </c>
      <c r="E154" s="139"/>
      <c r="F154" s="139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>
        <v>140</v>
      </c>
      <c r="S154" t="str">
        <f t="shared" si="5"/>
        <v>FALSE</v>
      </c>
    </row>
    <row r="155" spans="1:19" x14ac:dyDescent="0.35">
      <c r="A155" t="str">
        <f>IF(OR(ISBLANK(VLOOKUP(B155,'EUROSTAT-Code'!$A$3:$D$698,4,0)),ISNA(VLOOKUP(B155,'EUROSTAT-Code'!$A$3:$D$698,4,0))),"",VLOOKUP(B155,'EUROSTAT-Code'!$A$3:$D$698,4,0))</f>
        <v>x</v>
      </c>
      <c r="B155" s="4" t="s">
        <v>221</v>
      </c>
      <c r="C155" s="4" t="s">
        <v>2002</v>
      </c>
      <c r="D155" s="131">
        <v>40</v>
      </c>
      <c r="E155" s="137">
        <v>5</v>
      </c>
      <c r="F155" s="137"/>
      <c r="G155" s="132" t="s">
        <v>1967</v>
      </c>
      <c r="H155" s="132">
        <v>0</v>
      </c>
      <c r="I155" s="132">
        <v>0</v>
      </c>
      <c r="J155" s="132">
        <v>0</v>
      </c>
      <c r="K155" s="132" t="s">
        <v>1967</v>
      </c>
      <c r="L155" s="132">
        <v>25</v>
      </c>
      <c r="M155" s="132" t="s">
        <v>1967</v>
      </c>
      <c r="N155" s="132" t="s">
        <v>1967</v>
      </c>
      <c r="O155" s="132"/>
      <c r="P155" s="132"/>
      <c r="Q155" s="132">
        <v>0</v>
      </c>
      <c r="R155" t="e">
        <f>VLOOKUP(C155,'EUROSTAT-Code'!$G$3:$H$532,2,0)</f>
        <v>#N/A</v>
      </c>
      <c r="S155" t="e">
        <f t="shared" si="5"/>
        <v>#N/A</v>
      </c>
    </row>
    <row r="156" spans="1:19" x14ac:dyDescent="0.35">
      <c r="A156" t="str">
        <f>IF(OR(ISBLANK(VLOOKUP(B156,'EUROSTAT-Code'!$A$3:$D$698,4,0)),ISNA(VLOOKUP(B156,'EUROSTAT-Code'!$A$3:$D$698,4,0))),"",VLOOKUP(B156,'EUROSTAT-Code'!$A$3:$D$698,4,0))</f>
        <v/>
      </c>
      <c r="B156" s="6" t="s">
        <v>358</v>
      </c>
      <c r="C156" s="6" t="s">
        <v>2025</v>
      </c>
      <c r="D156" s="133">
        <v>5</v>
      </c>
      <c r="E156" s="138">
        <v>0</v>
      </c>
      <c r="F156" s="138"/>
      <c r="G156" s="134">
        <v>0</v>
      </c>
      <c r="H156" s="134">
        <v>0</v>
      </c>
      <c r="I156" s="134">
        <v>0</v>
      </c>
      <c r="J156" s="134">
        <v>0</v>
      </c>
      <c r="K156" s="134">
        <v>0</v>
      </c>
      <c r="L156" s="134">
        <v>0</v>
      </c>
      <c r="M156" s="134">
        <v>0</v>
      </c>
      <c r="N156" s="134">
        <v>0</v>
      </c>
      <c r="O156" s="134"/>
      <c r="P156" s="134"/>
      <c r="Q156" s="134">
        <v>0</v>
      </c>
      <c r="R156" t="e">
        <f>VLOOKUP(C156,'EUROSTAT-Code'!$G$3:$H$532,2,0)</f>
        <v>#N/A</v>
      </c>
      <c r="S156" t="e">
        <f t="shared" si="5"/>
        <v>#N/A</v>
      </c>
    </row>
    <row r="157" spans="1:19" x14ac:dyDescent="0.35">
      <c r="A157" t="str">
        <f>IF(OR(ISBLANK(VLOOKUP(B157,'EUROSTAT-Code'!$A$3:$D$698,4,0)),ISNA(VLOOKUP(B157,'EUROSTAT-Code'!$A$3:$D$698,4,0))),"",VLOOKUP(B157,'EUROSTAT-Code'!$A$3:$D$698,4,0))</f>
        <v>x</v>
      </c>
      <c r="B157" s="4" t="s">
        <v>359</v>
      </c>
      <c r="C157" s="4" t="s">
        <v>1269</v>
      </c>
      <c r="D157" s="131">
        <v>0</v>
      </c>
      <c r="E157" s="137">
        <v>0</v>
      </c>
      <c r="F157" s="137"/>
      <c r="G157" s="132">
        <v>0</v>
      </c>
      <c r="H157" s="132">
        <v>0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  <c r="O157" s="132"/>
      <c r="P157" s="132"/>
      <c r="Q157" s="132">
        <v>0</v>
      </c>
      <c r="R157" t="str">
        <f>VLOOKUP(C157,'EUROSTAT-Code'!$G$3:$H$532,2,0)</f>
        <v>I01_01_04</v>
      </c>
      <c r="S157" t="str">
        <f t="shared" si="5"/>
        <v>OK</v>
      </c>
    </row>
    <row r="158" spans="1:19" x14ac:dyDescent="0.35">
      <c r="A158" t="str">
        <f>IF(OR(ISBLANK(VLOOKUP(B158,'EUROSTAT-Code'!$A$3:$D$698,4,0)),ISNA(VLOOKUP(B158,'EUROSTAT-Code'!$A$3:$D$698,4,0))),"",VLOOKUP(B158,'EUROSTAT-Code'!$A$3:$D$698,4,0))</f>
        <v>x</v>
      </c>
      <c r="B158" s="6" t="s">
        <v>222</v>
      </c>
      <c r="C158" s="6" t="s">
        <v>2003</v>
      </c>
      <c r="D158" s="133">
        <v>40</v>
      </c>
      <c r="E158" s="138">
        <v>0</v>
      </c>
      <c r="F158" s="138"/>
      <c r="G158" s="134" t="s">
        <v>1967</v>
      </c>
      <c r="H158" s="134" t="s">
        <v>1967</v>
      </c>
      <c r="I158" s="134" t="s">
        <v>1967</v>
      </c>
      <c r="J158" s="134" t="s">
        <v>1967</v>
      </c>
      <c r="K158" s="134" t="s">
        <v>1967</v>
      </c>
      <c r="L158" s="134">
        <v>30</v>
      </c>
      <c r="M158" s="134" t="s">
        <v>1967</v>
      </c>
      <c r="N158" s="134">
        <v>5</v>
      </c>
      <c r="O158" s="134"/>
      <c r="P158" s="134"/>
      <c r="Q158" s="134">
        <v>0</v>
      </c>
      <c r="R158" t="e">
        <f>VLOOKUP(C158,'EUROSTAT-Code'!$G$3:$H$532,2,0)</f>
        <v>#N/A</v>
      </c>
      <c r="S158" t="e">
        <f t="shared" si="5"/>
        <v>#N/A</v>
      </c>
    </row>
    <row r="159" spans="1:19" x14ac:dyDescent="0.35">
      <c r="A159" t="str">
        <f>IF(OR(ISBLANK(VLOOKUP(B159,'EUROSTAT-Code'!$A$3:$D$698,4,0)),ISNA(VLOOKUP(B159,'EUROSTAT-Code'!$A$3:$D$698,4,0))),"",VLOOKUP(B159,'EUROSTAT-Code'!$A$3:$D$698,4,0))</f>
        <v/>
      </c>
      <c r="B159" s="4" t="s">
        <v>224</v>
      </c>
      <c r="C159" s="4" t="s">
        <v>2004</v>
      </c>
      <c r="D159" s="131">
        <v>10</v>
      </c>
      <c r="E159" s="137">
        <v>5</v>
      </c>
      <c r="F159" s="137"/>
      <c r="G159" s="132">
        <v>0</v>
      </c>
      <c r="H159" s="132">
        <v>0</v>
      </c>
      <c r="I159" s="132" t="s">
        <v>1967</v>
      </c>
      <c r="J159" s="132">
        <v>0</v>
      </c>
      <c r="K159" s="132" t="s">
        <v>1967</v>
      </c>
      <c r="L159" s="132">
        <v>5</v>
      </c>
      <c r="M159" s="132" t="s">
        <v>1967</v>
      </c>
      <c r="N159" s="132">
        <v>0</v>
      </c>
      <c r="O159" s="132"/>
      <c r="P159" s="132"/>
      <c r="Q159" s="132">
        <v>0</v>
      </c>
      <c r="R159" t="e">
        <f>VLOOKUP(C159,'EUROSTAT-Code'!$G$3:$H$532,2,0)</f>
        <v>#N/A</v>
      </c>
      <c r="S159" t="e">
        <f t="shared" si="5"/>
        <v>#N/A</v>
      </c>
    </row>
    <row r="160" spans="1:19" x14ac:dyDescent="0.35">
      <c r="A160" t="str">
        <f>IF(OR(ISBLANK(VLOOKUP(B160,'EUROSTAT-Code'!$A$3:$D$698,4,0)),ISNA(VLOOKUP(B160,'EUROSTAT-Code'!$A$3:$D$698,4,0))),"",VLOOKUP(B160,'EUROSTAT-Code'!$A$3:$D$698,4,0))</f>
        <v>x</v>
      </c>
      <c r="B160" s="6" t="s">
        <v>226</v>
      </c>
      <c r="C160" s="6" t="s">
        <v>2005</v>
      </c>
      <c r="D160" s="133">
        <v>0</v>
      </c>
      <c r="E160" s="138">
        <v>0</v>
      </c>
      <c r="F160" s="138"/>
      <c r="G160" s="134">
        <v>0</v>
      </c>
      <c r="H160" s="134">
        <v>0</v>
      </c>
      <c r="I160" s="134">
        <v>0</v>
      </c>
      <c r="J160" s="134">
        <v>0</v>
      </c>
      <c r="K160" s="134">
        <v>0</v>
      </c>
      <c r="L160" s="134">
        <v>0</v>
      </c>
      <c r="M160" s="134">
        <v>0</v>
      </c>
      <c r="N160" s="134">
        <v>0</v>
      </c>
      <c r="O160" s="134"/>
      <c r="P160" s="134"/>
      <c r="Q160" s="134">
        <v>0</v>
      </c>
      <c r="R160" t="e">
        <f>VLOOKUP(C160,'EUROSTAT-Code'!$G$3:$H$532,2,0)</f>
        <v>#N/A</v>
      </c>
      <c r="S160" t="e">
        <f t="shared" si="5"/>
        <v>#N/A</v>
      </c>
    </row>
    <row r="161" spans="1:19" x14ac:dyDescent="0.35">
      <c r="A161" t="str">
        <f>IF(OR(ISBLANK(VLOOKUP(B161,'EUROSTAT-Code'!$A$3:$D$698,4,0)),ISNA(VLOOKUP(B161,'EUROSTAT-Code'!$A$3:$D$698,4,0))),"",VLOOKUP(B161,'EUROSTAT-Code'!$A$3:$D$698,4,0))</f>
        <v>x</v>
      </c>
      <c r="B161" s="4" t="s">
        <v>360</v>
      </c>
      <c r="C161" s="4" t="s">
        <v>2026</v>
      </c>
      <c r="D161" s="131">
        <v>15</v>
      </c>
      <c r="E161" s="137">
        <v>0</v>
      </c>
      <c r="F161" s="137"/>
      <c r="G161" s="132">
        <v>0</v>
      </c>
      <c r="H161" s="132">
        <v>0</v>
      </c>
      <c r="I161" s="132">
        <v>0</v>
      </c>
      <c r="J161" s="132">
        <v>0</v>
      </c>
      <c r="K161" s="132">
        <v>0</v>
      </c>
      <c r="L161" s="132">
        <v>0</v>
      </c>
      <c r="M161" s="132">
        <v>0</v>
      </c>
      <c r="N161" s="132">
        <v>0</v>
      </c>
      <c r="O161" s="132"/>
      <c r="P161" s="132"/>
      <c r="Q161" s="132">
        <v>0</v>
      </c>
      <c r="R161" t="e">
        <f>VLOOKUP(C161,'EUROSTAT-Code'!$G$3:$H$532,2,0)</f>
        <v>#N/A</v>
      </c>
      <c r="S161" t="e">
        <f t="shared" si="5"/>
        <v>#N/A</v>
      </c>
    </row>
    <row r="162" spans="1:19" x14ac:dyDescent="0.35">
      <c r="A162" t="str">
        <f>IF(OR(ISBLANK(VLOOKUP(B162,'EUROSTAT-Code'!$A$3:$D$698,4,0)),ISNA(VLOOKUP(B162,'EUROSTAT-Code'!$A$3:$D$698,4,0))),"",VLOOKUP(B162,'EUROSTAT-Code'!$A$3:$D$698,4,0))</f>
        <v>x</v>
      </c>
      <c r="B162" s="6" t="s">
        <v>228</v>
      </c>
      <c r="C162" s="6" t="s">
        <v>1275</v>
      </c>
      <c r="D162" s="133">
        <v>30</v>
      </c>
      <c r="E162" s="138">
        <v>5</v>
      </c>
      <c r="F162" s="138"/>
      <c r="G162" s="134">
        <v>0</v>
      </c>
      <c r="H162" s="134">
        <v>5</v>
      </c>
      <c r="I162" s="134" t="s">
        <v>1967</v>
      </c>
      <c r="J162" s="134" t="s">
        <v>1967</v>
      </c>
      <c r="K162" s="134" t="s">
        <v>1967</v>
      </c>
      <c r="L162" s="134">
        <v>15</v>
      </c>
      <c r="M162" s="134">
        <v>0</v>
      </c>
      <c r="N162" s="134" t="s">
        <v>1967</v>
      </c>
      <c r="O162" s="134"/>
      <c r="P162" s="134"/>
      <c r="Q162" s="134">
        <v>0</v>
      </c>
      <c r="R162" t="str">
        <f>VLOOKUP(C162,'EUROSTAT-Code'!$G$3:$H$532,2,0)</f>
        <v>I01_01_11</v>
      </c>
      <c r="S162" t="str">
        <f t="shared" si="5"/>
        <v>OK</v>
      </c>
    </row>
    <row r="163" spans="1:19" x14ac:dyDescent="0.35">
      <c r="A163" t="str">
        <f>IF(OR(ISBLANK(VLOOKUP(B163,'EUROSTAT-Code'!$A$3:$D$698,4,0)),ISNA(VLOOKUP(B163,'EUROSTAT-Code'!$A$3:$D$698,4,0))),"",VLOOKUP(B163,'EUROSTAT-Code'!$A$3:$D$698,4,0))</f>
        <v/>
      </c>
      <c r="B163" s="4" t="s">
        <v>229</v>
      </c>
      <c r="C163" s="4" t="s">
        <v>2006</v>
      </c>
      <c r="D163" s="131">
        <v>15</v>
      </c>
      <c r="E163" s="137">
        <v>5</v>
      </c>
      <c r="F163" s="137"/>
      <c r="G163" s="132">
        <v>0</v>
      </c>
      <c r="H163" s="132">
        <v>0</v>
      </c>
      <c r="I163" s="132">
        <v>0</v>
      </c>
      <c r="J163" s="132">
        <v>0</v>
      </c>
      <c r="K163" s="132" t="s">
        <v>1967</v>
      </c>
      <c r="L163" s="132">
        <v>5</v>
      </c>
      <c r="M163" s="132">
        <v>5</v>
      </c>
      <c r="N163" s="132">
        <v>0</v>
      </c>
      <c r="O163" s="132"/>
      <c r="P163" s="132"/>
      <c r="Q163" s="132">
        <v>0</v>
      </c>
      <c r="R163" t="e">
        <f>VLOOKUP(C163,'EUROSTAT-Code'!$G$3:$H$532,2,0)</f>
        <v>#N/A</v>
      </c>
      <c r="S163" t="e">
        <f t="shared" si="5"/>
        <v>#N/A</v>
      </c>
    </row>
    <row r="164" spans="1:19" x14ac:dyDescent="0.35">
      <c r="A164" t="str">
        <f>IF(OR(ISBLANK(VLOOKUP(B164,'EUROSTAT-Code'!$A$3:$D$698,4,0)),ISNA(VLOOKUP(B164,'EUROSTAT-Code'!$A$3:$D$698,4,0))),"",VLOOKUP(B164,'EUROSTAT-Code'!$A$3:$D$698,4,0))</f>
        <v/>
      </c>
      <c r="B164" s="6" t="s">
        <v>361</v>
      </c>
      <c r="C164" s="6" t="s">
        <v>2007</v>
      </c>
      <c r="D164" s="133">
        <v>0</v>
      </c>
      <c r="E164" s="138">
        <v>0</v>
      </c>
      <c r="F164" s="138"/>
      <c r="G164" s="134">
        <v>0</v>
      </c>
      <c r="H164" s="134">
        <v>0</v>
      </c>
      <c r="I164" s="134">
        <v>0</v>
      </c>
      <c r="J164" s="134">
        <v>0</v>
      </c>
      <c r="K164" s="134">
        <v>0</v>
      </c>
      <c r="L164" s="134">
        <v>0</v>
      </c>
      <c r="M164" s="134">
        <v>0</v>
      </c>
      <c r="N164" s="134">
        <v>0</v>
      </c>
      <c r="O164" s="134"/>
      <c r="P164" s="134"/>
      <c r="Q164" s="134">
        <v>0</v>
      </c>
      <c r="R164" t="e">
        <f>VLOOKUP(C164,'EUROSTAT-Code'!$G$3:$H$532,2,0)</f>
        <v>#N/A</v>
      </c>
      <c r="S164" t="e">
        <f t="shared" si="5"/>
        <v>#N/A</v>
      </c>
    </row>
    <row r="165" spans="1:19" x14ac:dyDescent="0.35">
      <c r="A165" t="str">
        <f>IF(OR(ISBLANK(VLOOKUP(B165,'EUROSTAT-Code'!$A$3:$D$698,4,0)),ISNA(VLOOKUP(B165,'EUROSTAT-Code'!$A$3:$D$698,4,0))),"",VLOOKUP(B165,'EUROSTAT-Code'!$A$3:$D$698,4,0))</f>
        <v/>
      </c>
      <c r="B165" s="4" t="s">
        <v>230</v>
      </c>
      <c r="C165" s="4" t="s">
        <v>2008</v>
      </c>
      <c r="D165" s="131">
        <v>0</v>
      </c>
      <c r="E165" s="137">
        <v>0</v>
      </c>
      <c r="F165" s="137"/>
      <c r="G165" s="132">
        <v>0</v>
      </c>
      <c r="H165" s="132">
        <v>0</v>
      </c>
      <c r="I165" s="132">
        <v>0</v>
      </c>
      <c r="J165" s="132">
        <v>0</v>
      </c>
      <c r="K165" s="132">
        <v>0</v>
      </c>
      <c r="L165" s="132">
        <v>0</v>
      </c>
      <c r="M165" s="132">
        <v>0</v>
      </c>
      <c r="N165" s="132">
        <v>0</v>
      </c>
      <c r="O165" s="132"/>
      <c r="P165" s="132"/>
      <c r="Q165" s="132">
        <v>0</v>
      </c>
      <c r="R165" t="e">
        <f>VLOOKUP(C165,'EUROSTAT-Code'!$G$3:$H$532,2,0)</f>
        <v>#N/A</v>
      </c>
      <c r="S165" t="e">
        <f t="shared" si="5"/>
        <v>#N/A</v>
      </c>
    </row>
    <row r="166" spans="1:19" x14ac:dyDescent="0.35">
      <c r="A166" t="str">
        <f>IF(OR(ISBLANK(VLOOKUP(B166,'EUROSTAT-Code'!$A$3:$D$698,4,0)),ISNA(VLOOKUP(B166,'EUROSTAT-Code'!$A$3:$D$698,4,0))),"",VLOOKUP(B166,'EUROSTAT-Code'!$A$3:$D$698,4,0))</f>
        <v>x</v>
      </c>
      <c r="B166" s="6" t="s">
        <v>232</v>
      </c>
      <c r="C166" s="6" t="s">
        <v>1288</v>
      </c>
      <c r="D166" s="133">
        <v>80</v>
      </c>
      <c r="E166" s="138">
        <v>0</v>
      </c>
      <c r="F166" s="138"/>
      <c r="G166" s="134">
        <v>0</v>
      </c>
      <c r="H166" s="134">
        <v>0</v>
      </c>
      <c r="I166" s="134">
        <v>0</v>
      </c>
      <c r="J166" s="134">
        <v>0</v>
      </c>
      <c r="K166" s="134">
        <v>0</v>
      </c>
      <c r="L166" s="134">
        <v>0</v>
      </c>
      <c r="M166" s="134">
        <v>80</v>
      </c>
      <c r="N166" s="134">
        <v>0</v>
      </c>
      <c r="O166" s="134"/>
      <c r="P166" s="134"/>
      <c r="Q166" s="134">
        <v>0</v>
      </c>
      <c r="R166" t="str">
        <f>VLOOKUP(C166,'EUROSTAT-Code'!$G$3:$H$532,2,0)</f>
        <v>I03_02_04</v>
      </c>
      <c r="S166" t="str">
        <f t="shared" si="5"/>
        <v>OK</v>
      </c>
    </row>
    <row r="167" spans="1:19" x14ac:dyDescent="0.35">
      <c r="A167" t="str">
        <f>IF(OR(ISBLANK(VLOOKUP(B167,'EUROSTAT-Code'!$A$3:$D$698,4,0)),ISNA(VLOOKUP(B167,'EUROSTAT-Code'!$A$3:$D$698,4,0))),"",VLOOKUP(B167,'EUROSTAT-Code'!$A$3:$D$698,4,0))</f>
        <v/>
      </c>
      <c r="B167" s="4" t="s">
        <v>362</v>
      </c>
      <c r="C167" s="4" t="s">
        <v>1324</v>
      </c>
      <c r="D167" s="131">
        <v>0</v>
      </c>
      <c r="E167" s="137">
        <v>0</v>
      </c>
      <c r="F167" s="137"/>
      <c r="G167" s="132">
        <v>0</v>
      </c>
      <c r="H167" s="132">
        <v>0</v>
      </c>
      <c r="I167" s="132">
        <v>0</v>
      </c>
      <c r="J167" s="132">
        <v>0</v>
      </c>
      <c r="K167" s="132">
        <v>0</v>
      </c>
      <c r="L167" s="132">
        <v>0</v>
      </c>
      <c r="M167" s="132">
        <v>0</v>
      </c>
      <c r="N167" s="132">
        <v>0</v>
      </c>
      <c r="O167" s="132"/>
      <c r="P167" s="132"/>
      <c r="Q167" s="132">
        <v>0</v>
      </c>
      <c r="R167" t="str">
        <f>VLOOKUP(C167,'EUROSTAT-Code'!$G$3:$H$532,2,0)</f>
        <v>I99_01_01</v>
      </c>
      <c r="S167" t="str">
        <f t="shared" ref="S167:S176" si="6">IF(B167=R167,"OK","FALSE")</f>
        <v>OK</v>
      </c>
    </row>
    <row r="168" spans="1:19" x14ac:dyDescent="0.35">
      <c r="A168" t="str">
        <f>IF(OR(ISBLANK(VLOOKUP(B168,'EUROSTAT-Code'!$A$3:$D$698,4,0)),ISNA(VLOOKUP(B168,'EUROSTAT-Code'!$A$3:$D$698,4,0))),"",VLOOKUP(B168,'EUROSTAT-Code'!$A$3:$D$698,4,0))</f>
        <v/>
      </c>
      <c r="B168" s="6" t="s">
        <v>238</v>
      </c>
      <c r="C168" s="6" t="s">
        <v>2021</v>
      </c>
      <c r="D168" s="133">
        <v>125</v>
      </c>
      <c r="E168" s="138">
        <v>0</v>
      </c>
      <c r="F168" s="138"/>
      <c r="G168" s="134">
        <v>0</v>
      </c>
      <c r="H168" s="134">
        <v>0</v>
      </c>
      <c r="I168" s="134">
        <v>0</v>
      </c>
      <c r="J168" s="134">
        <v>0</v>
      </c>
      <c r="K168" s="134">
        <v>0</v>
      </c>
      <c r="L168" s="134">
        <v>0</v>
      </c>
      <c r="M168" s="134">
        <v>0</v>
      </c>
      <c r="N168" s="134">
        <v>0</v>
      </c>
      <c r="O168" s="134"/>
      <c r="P168" s="134"/>
      <c r="Q168" s="134">
        <v>125</v>
      </c>
      <c r="R168" t="e">
        <f>VLOOKUP(C168,'EUROSTAT-Code'!$G$3:$H$532,2,0)</f>
        <v>#N/A</v>
      </c>
      <c r="S168" t="e">
        <f t="shared" si="6"/>
        <v>#N/A</v>
      </c>
    </row>
    <row r="169" spans="1:19" x14ac:dyDescent="0.35">
      <c r="A169" t="str">
        <f>IF(OR(ISBLANK(VLOOKUP(B169,'EUROSTAT-Code'!$A$3:$D$698,4,0)),ISNA(VLOOKUP(B169,'EUROSTAT-Code'!$A$3:$D$698,4,0))),"",VLOOKUP(B169,'EUROSTAT-Code'!$A$3:$D$698,4,0))</f>
        <v/>
      </c>
      <c r="B169" s="4" t="s">
        <v>240</v>
      </c>
      <c r="C169" s="4" t="s">
        <v>1342</v>
      </c>
      <c r="D169" s="131">
        <v>25</v>
      </c>
      <c r="E169" s="137">
        <v>0</v>
      </c>
      <c r="F169" s="137"/>
      <c r="G169" s="132">
        <v>0</v>
      </c>
      <c r="H169" s="132">
        <v>0</v>
      </c>
      <c r="I169" s="132">
        <v>0</v>
      </c>
      <c r="J169" s="132">
        <v>0</v>
      </c>
      <c r="K169" s="132">
        <v>0</v>
      </c>
      <c r="L169" s="132">
        <v>5</v>
      </c>
      <c r="M169" s="132">
        <v>0</v>
      </c>
      <c r="N169" s="132">
        <v>0</v>
      </c>
      <c r="O169" s="132"/>
      <c r="P169" s="132"/>
      <c r="Q169" s="132">
        <v>15</v>
      </c>
      <c r="R169" t="str">
        <f>VLOOKUP(C169,'EUROSTAT-Code'!$G$3:$H$532,2,0)</f>
        <v>I99_10_01</v>
      </c>
      <c r="S169" t="str">
        <f t="shared" si="6"/>
        <v>OK</v>
      </c>
    </row>
    <row r="170" spans="1:19" x14ac:dyDescent="0.35">
      <c r="A170" t="str">
        <f>IF(OR(ISBLANK(VLOOKUP(B170,'EUROSTAT-Code'!$A$3:$D$698,4,0)),ISNA(VLOOKUP(B170,'EUROSTAT-Code'!$A$3:$D$698,4,0))),"",VLOOKUP(B170,'EUROSTAT-Code'!$A$3:$D$698,4,0))</f>
        <v>x</v>
      </c>
      <c r="B170" s="6" t="s">
        <v>242</v>
      </c>
      <c r="C170" s="6" t="s">
        <v>2009</v>
      </c>
      <c r="D170" s="133">
        <v>0</v>
      </c>
      <c r="E170" s="138">
        <v>0</v>
      </c>
      <c r="F170" s="138"/>
      <c r="G170" s="134">
        <v>0</v>
      </c>
      <c r="H170" s="134">
        <v>0</v>
      </c>
      <c r="I170" s="134">
        <v>0</v>
      </c>
      <c r="J170" s="134">
        <v>0</v>
      </c>
      <c r="K170" s="134">
        <v>0</v>
      </c>
      <c r="L170" s="134">
        <v>0</v>
      </c>
      <c r="M170" s="134">
        <v>0</v>
      </c>
      <c r="N170" s="134">
        <v>0</v>
      </c>
      <c r="O170" s="134"/>
      <c r="P170" s="134"/>
      <c r="Q170" s="134">
        <v>0</v>
      </c>
      <c r="R170" t="e">
        <f>VLOOKUP(C170,'EUROSTAT-Code'!$G$3:$H$532,2,0)</f>
        <v>#N/A</v>
      </c>
      <c r="S170" t="e">
        <f t="shared" si="6"/>
        <v>#N/A</v>
      </c>
    </row>
    <row r="171" spans="1:19" x14ac:dyDescent="0.35">
      <c r="A171" t="str">
        <f>IF(OR(ISBLANK(VLOOKUP(B171,'EUROSTAT-Code'!$A$3:$D$698,4,0)),ISNA(VLOOKUP(B171,'EUROSTAT-Code'!$A$3:$D$698,4,0))),"",VLOOKUP(B171,'EUROSTAT-Code'!$A$3:$D$698,4,0))</f>
        <v/>
      </c>
      <c r="B171" s="4" t="s">
        <v>244</v>
      </c>
      <c r="C171" s="4" t="s">
        <v>2010</v>
      </c>
      <c r="D171" s="131">
        <v>245</v>
      </c>
      <c r="E171" s="137">
        <v>0</v>
      </c>
      <c r="F171" s="137"/>
      <c r="G171" s="132">
        <v>0</v>
      </c>
      <c r="H171" s="132" t="s">
        <v>1967</v>
      </c>
      <c r="I171" s="132">
        <v>0</v>
      </c>
      <c r="J171" s="132">
        <v>0</v>
      </c>
      <c r="K171" s="132" t="s">
        <v>1967</v>
      </c>
      <c r="L171" s="132">
        <v>125</v>
      </c>
      <c r="M171" s="132">
        <v>120</v>
      </c>
      <c r="N171" s="132">
        <v>0</v>
      </c>
      <c r="O171" s="132"/>
      <c r="P171" s="132"/>
      <c r="Q171" s="132" t="s">
        <v>1967</v>
      </c>
      <c r="R171" t="e">
        <f>VLOOKUP(C171,'EUROSTAT-Code'!$G$3:$H$532,2,0)</f>
        <v>#N/A</v>
      </c>
      <c r="S171" t="e">
        <f t="shared" si="6"/>
        <v>#N/A</v>
      </c>
    </row>
    <row r="172" spans="1:19" x14ac:dyDescent="0.35">
      <c r="A172" t="str">
        <f>IF(OR(ISBLANK(VLOOKUP(B172,'EUROSTAT-Code'!$A$3:$D$698,4,0)),ISNA(VLOOKUP(B172,'EUROSTAT-Code'!$A$3:$D$698,4,0))),"",VLOOKUP(B172,'EUROSTAT-Code'!$A$3:$D$698,4,0))</f>
        <v/>
      </c>
      <c r="B172" s="6" t="s">
        <v>363</v>
      </c>
      <c r="C172" s="6" t="s">
        <v>1348</v>
      </c>
      <c r="D172" s="133">
        <v>80</v>
      </c>
      <c r="E172" s="138">
        <v>0</v>
      </c>
      <c r="F172" s="138"/>
      <c r="G172" s="134">
        <v>0</v>
      </c>
      <c r="H172" s="134">
        <v>0</v>
      </c>
      <c r="I172" s="134">
        <v>0</v>
      </c>
      <c r="J172" s="134">
        <v>0</v>
      </c>
      <c r="K172" s="134">
        <v>0</v>
      </c>
      <c r="L172" s="134">
        <v>0</v>
      </c>
      <c r="M172" s="134">
        <v>80</v>
      </c>
      <c r="N172" s="134">
        <v>0</v>
      </c>
      <c r="O172" s="134"/>
      <c r="P172" s="134"/>
      <c r="Q172" s="134">
        <v>0</v>
      </c>
      <c r="R172" t="str">
        <f>VLOOKUP(C172,'EUROSTAT-Code'!$G$3:$H$532,2,0)</f>
        <v>I99_13_02</v>
      </c>
      <c r="S172" t="str">
        <f t="shared" si="6"/>
        <v>OK</v>
      </c>
    </row>
    <row r="173" spans="1:19" x14ac:dyDescent="0.35">
      <c r="A173" t="str">
        <f>IF(OR(ISBLANK(VLOOKUP(B173,'EUROSTAT-Code'!$A$3:$D$698,4,0)),ISNA(VLOOKUP(B173,'EUROSTAT-Code'!$A$3:$D$698,4,0))),"",VLOOKUP(B173,'EUROSTAT-Code'!$A$3:$D$698,4,0))</f>
        <v/>
      </c>
      <c r="B173" s="4" t="s">
        <v>364</v>
      </c>
      <c r="C173" s="4" t="s">
        <v>2022</v>
      </c>
      <c r="D173" s="131">
        <v>0</v>
      </c>
      <c r="E173" s="137">
        <v>0</v>
      </c>
      <c r="F173" s="137"/>
      <c r="G173" s="132">
        <v>0</v>
      </c>
      <c r="H173" s="132">
        <v>0</v>
      </c>
      <c r="I173" s="132">
        <v>0</v>
      </c>
      <c r="J173" s="132">
        <v>0</v>
      </c>
      <c r="K173" s="132">
        <v>0</v>
      </c>
      <c r="L173" s="132">
        <v>0</v>
      </c>
      <c r="M173" s="132">
        <v>0</v>
      </c>
      <c r="N173" s="132">
        <v>0</v>
      </c>
      <c r="O173" s="132"/>
      <c r="P173" s="132"/>
      <c r="Q173" s="132">
        <v>0</v>
      </c>
      <c r="R173" t="e">
        <f>VLOOKUP(C173,'EUROSTAT-Code'!$G$3:$H$532,2,0)</f>
        <v>#N/A</v>
      </c>
      <c r="S173" t="e">
        <f t="shared" si="6"/>
        <v>#N/A</v>
      </c>
    </row>
    <row r="174" spans="1:19" x14ac:dyDescent="0.35">
      <c r="A174" t="str">
        <f>IF(OR(ISBLANK(VLOOKUP(B174,'EUROSTAT-Code'!$A$3:$D$698,4,0)),ISNA(VLOOKUP(B174,'EUROSTAT-Code'!$A$3:$D$698,4,0))),"",VLOOKUP(B174,'EUROSTAT-Code'!$A$3:$D$698,4,0))</f>
        <v/>
      </c>
      <c r="B174" s="6" t="s">
        <v>246</v>
      </c>
      <c r="C174" s="6" t="s">
        <v>1351</v>
      </c>
      <c r="D174" s="133">
        <v>0</v>
      </c>
      <c r="E174" s="138">
        <v>0</v>
      </c>
      <c r="F174" s="138"/>
      <c r="G174" s="134">
        <v>0</v>
      </c>
      <c r="H174" s="134">
        <v>0</v>
      </c>
      <c r="I174" s="134">
        <v>0</v>
      </c>
      <c r="J174" s="134">
        <v>0</v>
      </c>
      <c r="K174" s="134">
        <v>0</v>
      </c>
      <c r="L174" s="134">
        <v>0</v>
      </c>
      <c r="M174" s="134">
        <v>0</v>
      </c>
      <c r="N174" s="134">
        <v>0</v>
      </c>
      <c r="O174" s="134"/>
      <c r="P174" s="134"/>
      <c r="Q174" s="134">
        <v>0</v>
      </c>
      <c r="R174" t="str">
        <f>VLOOKUP(C174,'EUROSTAT-Code'!$G$3:$H$532,2,0)</f>
        <v>I99_14_02</v>
      </c>
      <c r="S174" t="str">
        <f t="shared" si="6"/>
        <v>OK</v>
      </c>
    </row>
    <row r="175" spans="1:19" x14ac:dyDescent="0.35">
      <c r="A175" t="str">
        <f>IF(OR(ISBLANK(VLOOKUP(B175,'EUROSTAT-Code'!$A$3:$D$698,4,0)),ISNA(VLOOKUP(B175,'EUROSTAT-Code'!$A$3:$D$698,4,0))),"",VLOOKUP(B175,'EUROSTAT-Code'!$A$3:$D$698,4,0))</f>
        <v>x</v>
      </c>
      <c r="B175" s="4" t="s">
        <v>248</v>
      </c>
      <c r="C175" s="4" t="s">
        <v>1352</v>
      </c>
      <c r="D175" s="131">
        <v>115</v>
      </c>
      <c r="E175" s="137">
        <v>0</v>
      </c>
      <c r="F175" s="137"/>
      <c r="G175" s="132">
        <v>0</v>
      </c>
      <c r="H175" s="132">
        <v>0</v>
      </c>
      <c r="I175" s="132">
        <v>0</v>
      </c>
      <c r="J175" s="132">
        <v>0</v>
      </c>
      <c r="K175" s="132" t="s">
        <v>1967</v>
      </c>
      <c r="L175" s="132">
        <v>65</v>
      </c>
      <c r="M175" s="132">
        <v>45</v>
      </c>
      <c r="N175" s="132">
        <v>0</v>
      </c>
      <c r="O175" s="132"/>
      <c r="P175" s="132"/>
      <c r="Q175" s="132">
        <v>0</v>
      </c>
      <c r="R175" t="str">
        <f>VLOOKUP(C175,'EUROSTAT-Code'!$G$3:$H$532,2,0)</f>
        <v>I99_14_03</v>
      </c>
      <c r="S175" t="str">
        <f t="shared" si="6"/>
        <v>OK</v>
      </c>
    </row>
    <row r="176" spans="1:19" x14ac:dyDescent="0.35">
      <c r="A176" t="str">
        <f>IF(OR(ISBLANK(VLOOKUP(B176,'EUROSTAT-Code'!$A$3:$D$698,4,0)),ISNA(VLOOKUP(B176,'EUROSTAT-Code'!$A$3:$D$698,4,0))),"",VLOOKUP(B176,'EUROSTAT-Code'!$A$3:$D$698,4,0))</f>
        <v/>
      </c>
      <c r="B176" s="6" t="s">
        <v>365</v>
      </c>
      <c r="C176" s="6" t="s">
        <v>1354</v>
      </c>
      <c r="D176" s="133">
        <v>0</v>
      </c>
      <c r="E176" s="138">
        <v>0</v>
      </c>
      <c r="F176" s="138"/>
      <c r="G176" s="134">
        <v>0</v>
      </c>
      <c r="H176" s="134">
        <v>0</v>
      </c>
      <c r="I176" s="134">
        <v>0</v>
      </c>
      <c r="J176" s="134">
        <v>0</v>
      </c>
      <c r="K176" s="134">
        <v>0</v>
      </c>
      <c r="L176" s="134">
        <v>0</v>
      </c>
      <c r="M176" s="134">
        <v>0</v>
      </c>
      <c r="N176" s="134">
        <v>0</v>
      </c>
      <c r="O176" s="134"/>
      <c r="P176" s="134"/>
      <c r="Q176" s="134">
        <v>0</v>
      </c>
      <c r="R176" t="str">
        <f>VLOOKUP(C176,'EUROSTAT-Code'!$G$3:$H$532,2,0)</f>
        <v>I99_17_01</v>
      </c>
      <c r="S176" t="str">
        <f t="shared" si="6"/>
        <v>OK</v>
      </c>
    </row>
    <row r="177" spans="1:19" x14ac:dyDescent="0.35">
      <c r="A177" t="str">
        <f>IF(OR(ISBLANK(VLOOKUP(B177,'EUROSTAT-Code'!$A$3:$D$698,4,0)),ISNA(VLOOKUP(B177,'EUROSTAT-Code'!$A$3:$D$698,4,0))),"",VLOOKUP(B177,'EUROSTAT-Code'!$A$3:$D$698,4,0))</f>
        <v/>
      </c>
      <c r="B177" s="4" t="s">
        <v>804</v>
      </c>
      <c r="C177" s="4" t="s">
        <v>1357</v>
      </c>
      <c r="D177" s="131">
        <v>125</v>
      </c>
      <c r="E177" s="137">
        <v>0</v>
      </c>
      <c r="F177" s="137"/>
      <c r="G177" s="132">
        <v>0</v>
      </c>
      <c r="H177" s="132">
        <v>0</v>
      </c>
      <c r="I177" s="132">
        <v>0</v>
      </c>
      <c r="J177" s="132">
        <v>0</v>
      </c>
      <c r="K177" s="132">
        <v>0</v>
      </c>
      <c r="L177" s="132">
        <v>0</v>
      </c>
      <c r="M177" s="132">
        <v>0</v>
      </c>
      <c r="N177" s="132">
        <v>0</v>
      </c>
      <c r="O177" s="132"/>
      <c r="P177" s="132"/>
      <c r="Q177" s="132">
        <v>125</v>
      </c>
    </row>
    <row r="178" spans="1:19" x14ac:dyDescent="0.35">
      <c r="A178" t="str">
        <f>IF(OR(ISBLANK(VLOOKUP(B178,'EUROSTAT-Code'!$A$3:$D$698,4,0)),ISNA(VLOOKUP(B178,'EUROSTAT-Code'!$A$3:$D$698,4,0))),"",VLOOKUP(B178,'EUROSTAT-Code'!$A$3:$D$698,4,0))</f>
        <v/>
      </c>
      <c r="B178" s="6" t="s">
        <v>250</v>
      </c>
      <c r="C178" s="6" t="s">
        <v>2011</v>
      </c>
      <c r="D178" s="133">
        <v>175</v>
      </c>
      <c r="E178" s="138">
        <v>15</v>
      </c>
      <c r="F178" s="138"/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134">
        <v>150</v>
      </c>
      <c r="M178" s="134">
        <v>0</v>
      </c>
      <c r="N178" s="134">
        <v>5</v>
      </c>
      <c r="O178" s="134"/>
      <c r="P178" s="134"/>
      <c r="Q178" s="134">
        <v>0</v>
      </c>
      <c r="R178" t="e">
        <f>VLOOKUP(C178,'EUROSTAT-Code'!$G$3:$H$532,2,0)</f>
        <v>#N/A</v>
      </c>
      <c r="S178" t="e">
        <f t="shared" ref="S178:S197" si="7">IF(B178=R178,"OK","FALSE")</f>
        <v>#N/A</v>
      </c>
    </row>
    <row r="179" spans="1:19" x14ac:dyDescent="0.35">
      <c r="A179" t="str">
        <f>IF(OR(ISBLANK(VLOOKUP(B179,'EUROSTAT-Code'!$A$3:$D$698,4,0)),ISNA(VLOOKUP(B179,'EUROSTAT-Code'!$A$3:$D$698,4,0))),"",VLOOKUP(B179,'EUROSTAT-Code'!$A$3:$D$698,4,0))</f>
        <v/>
      </c>
      <c r="B179" s="4" t="s">
        <v>251</v>
      </c>
      <c r="C179" s="4" t="s">
        <v>1405</v>
      </c>
      <c r="D179" s="131">
        <v>40</v>
      </c>
      <c r="E179" s="137">
        <v>5</v>
      </c>
      <c r="F179" s="137"/>
      <c r="G179" s="132">
        <v>0</v>
      </c>
      <c r="H179" s="132">
        <v>0</v>
      </c>
      <c r="I179" s="132">
        <v>0</v>
      </c>
      <c r="J179" s="132">
        <v>0</v>
      </c>
      <c r="K179" s="132">
        <v>0</v>
      </c>
      <c r="L179" s="132">
        <v>35</v>
      </c>
      <c r="M179" s="132">
        <v>0</v>
      </c>
      <c r="N179" s="132">
        <v>0</v>
      </c>
      <c r="O179" s="132"/>
      <c r="P179" s="132"/>
      <c r="Q179" s="132">
        <v>0</v>
      </c>
      <c r="R179" t="str">
        <f>VLOOKUP(C179,'EUROSTAT-Code'!$G$3:$H$532,2,0)</f>
        <v>I99_99_12</v>
      </c>
      <c r="S179" t="str">
        <f t="shared" si="7"/>
        <v>OK</v>
      </c>
    </row>
    <row r="180" spans="1:19" x14ac:dyDescent="0.35">
      <c r="A180" t="str">
        <f>IF(OR(ISBLANK(VLOOKUP(B180,'EUROSTAT-Code'!$A$3:$D$698,4,0)),ISNA(VLOOKUP(B180,'EUROSTAT-Code'!$A$3:$D$698,4,0))),"",VLOOKUP(B180,'EUROSTAT-Code'!$A$3:$D$698,4,0))</f>
        <v/>
      </c>
      <c r="B180" s="6" t="s">
        <v>252</v>
      </c>
      <c r="C180" s="6" t="s">
        <v>1408</v>
      </c>
      <c r="D180" s="133">
        <v>18755</v>
      </c>
      <c r="E180" s="138">
        <v>0</v>
      </c>
      <c r="F180" s="138"/>
      <c r="G180" s="134">
        <v>0</v>
      </c>
      <c r="H180" s="134">
        <v>0</v>
      </c>
      <c r="I180" s="134">
        <v>0</v>
      </c>
      <c r="J180" s="134">
        <v>0</v>
      </c>
      <c r="K180" s="134">
        <v>0</v>
      </c>
      <c r="L180" s="134">
        <v>0</v>
      </c>
      <c r="M180" s="134">
        <v>18650</v>
      </c>
      <c r="N180" s="134">
        <v>0</v>
      </c>
      <c r="O180" s="134"/>
      <c r="P180" s="134"/>
      <c r="Q180" s="134" t="s">
        <v>1967</v>
      </c>
      <c r="R180" t="str">
        <f>VLOOKUP(C180,'EUROSTAT-Code'!$G$3:$H$532,2,0)</f>
        <v>I99_99_15</v>
      </c>
      <c r="S180" t="str">
        <f t="shared" si="7"/>
        <v>OK</v>
      </c>
    </row>
    <row r="181" spans="1:19" x14ac:dyDescent="0.35">
      <c r="A181" t="str">
        <f>IF(OR(ISBLANK(VLOOKUP(B181,'EUROSTAT-Code'!$A$3:$D$698,4,0)),ISNA(VLOOKUP(B181,'EUROSTAT-Code'!$A$3:$D$698,4,0))),"",VLOOKUP(B181,'EUROSTAT-Code'!$A$3:$D$698,4,0))</f>
        <v/>
      </c>
      <c r="B181" s="4" t="s">
        <v>866</v>
      </c>
      <c r="C181" s="4" t="s">
        <v>1420</v>
      </c>
      <c r="D181" s="131">
        <v>240</v>
      </c>
      <c r="E181" s="137">
        <v>95</v>
      </c>
      <c r="F181" s="137"/>
      <c r="G181" s="132">
        <v>0</v>
      </c>
      <c r="H181" s="132">
        <v>0</v>
      </c>
      <c r="I181" s="132">
        <v>0</v>
      </c>
      <c r="J181" s="132">
        <v>0</v>
      </c>
      <c r="K181" s="132">
        <v>0</v>
      </c>
      <c r="L181" s="132">
        <v>105</v>
      </c>
      <c r="M181" s="132">
        <v>0</v>
      </c>
      <c r="N181" s="132">
        <v>10</v>
      </c>
      <c r="O181" s="132"/>
      <c r="P181" s="132"/>
      <c r="Q181" s="132">
        <v>0</v>
      </c>
      <c r="S181" t="str">
        <f t="shared" si="7"/>
        <v>FALSE</v>
      </c>
    </row>
    <row r="182" spans="1:19" x14ac:dyDescent="0.35">
      <c r="A182" t="str">
        <f>IF(OR(ISBLANK(VLOOKUP(B182,'EUROSTAT-Code'!$A$3:$D$698,4,0)),ISNA(VLOOKUP(B182,'EUROSTAT-Code'!$A$3:$D$698,4,0))),"",VLOOKUP(B182,'EUROSTAT-Code'!$A$3:$D$698,4,0))</f>
        <v/>
      </c>
      <c r="B182" s="8" t="s">
        <v>253</v>
      </c>
      <c r="C182" s="8" t="s">
        <v>1554</v>
      </c>
      <c r="D182" s="135">
        <v>495</v>
      </c>
      <c r="E182" s="139"/>
      <c r="F182" s="139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>
        <v>0</v>
      </c>
      <c r="R182" t="e">
        <f>VLOOKUP(C182,'EUROSTAT-Code'!$G$3:$H$532,2,0)</f>
        <v>#N/A</v>
      </c>
      <c r="S182" t="e">
        <f t="shared" si="7"/>
        <v>#N/A</v>
      </c>
    </row>
    <row r="183" spans="1:19" x14ac:dyDescent="0.35">
      <c r="A183" t="str">
        <f>IF(OR(ISBLANK(VLOOKUP(B183,'EUROSTAT-Code'!$A$3:$D$698,4,0)),ISNA(VLOOKUP(B183,'EUROSTAT-Code'!$A$3:$D$698,4,0))),"",VLOOKUP(B183,'EUROSTAT-Code'!$A$3:$D$698,4,0))</f>
        <v/>
      </c>
      <c r="B183" s="4" t="s">
        <v>366</v>
      </c>
      <c r="C183" s="4" t="s">
        <v>1423</v>
      </c>
      <c r="D183" s="131">
        <v>0</v>
      </c>
      <c r="E183" s="137">
        <v>0</v>
      </c>
      <c r="F183" s="137"/>
      <c r="G183" s="132">
        <v>0</v>
      </c>
      <c r="H183" s="132">
        <v>0</v>
      </c>
      <c r="I183" s="132">
        <v>0</v>
      </c>
      <c r="J183" s="132">
        <v>0</v>
      </c>
      <c r="K183" s="132">
        <v>0</v>
      </c>
      <c r="L183" s="132">
        <v>0</v>
      </c>
      <c r="M183" s="132">
        <v>0</v>
      </c>
      <c r="N183" s="132">
        <v>0</v>
      </c>
      <c r="O183" s="132"/>
      <c r="P183" s="132"/>
      <c r="Q183" s="132">
        <v>0</v>
      </c>
      <c r="R183" t="str">
        <f>VLOOKUP(C183,'EUROSTAT-Code'!$G$3:$H$532,2,0)</f>
        <v>M01_01_01</v>
      </c>
      <c r="S183" t="str">
        <f t="shared" si="7"/>
        <v>OK</v>
      </c>
    </row>
    <row r="184" spans="1:19" x14ac:dyDescent="0.35">
      <c r="A184" t="str">
        <f>IF(OR(ISBLANK(VLOOKUP(B184,'EUROSTAT-Code'!$A$3:$D$698,4,0)),ISNA(VLOOKUP(B184,'EUROSTAT-Code'!$A$3:$D$698,4,0))),"",VLOOKUP(B184,'EUROSTAT-Code'!$A$3:$D$698,4,0))</f>
        <v/>
      </c>
      <c r="B184" s="6" t="s">
        <v>255</v>
      </c>
      <c r="C184" s="6" t="s">
        <v>2012</v>
      </c>
      <c r="D184" s="133">
        <v>495</v>
      </c>
      <c r="E184" s="138">
        <v>65</v>
      </c>
      <c r="F184" s="138"/>
      <c r="G184" s="134">
        <v>0</v>
      </c>
      <c r="H184" s="134">
        <v>30</v>
      </c>
      <c r="I184" s="134">
        <v>0</v>
      </c>
      <c r="J184" s="134">
        <v>0</v>
      </c>
      <c r="K184" s="134">
        <v>30</v>
      </c>
      <c r="L184" s="134">
        <v>325</v>
      </c>
      <c r="M184" s="134" t="s">
        <v>1967</v>
      </c>
      <c r="N184" s="134" t="s">
        <v>1967</v>
      </c>
      <c r="O184" s="134"/>
      <c r="P184" s="134"/>
      <c r="Q184" s="134">
        <v>0</v>
      </c>
      <c r="S184" t="str">
        <f t="shared" si="7"/>
        <v>FALSE</v>
      </c>
    </row>
    <row r="185" spans="1:19" x14ac:dyDescent="0.35">
      <c r="A185" t="str">
        <f>IF(OR(ISBLANK(VLOOKUP(B185,'EUROSTAT-Code'!$A$3:$D$698,4,0)),ISNA(VLOOKUP(B185,'EUROSTAT-Code'!$A$3:$D$698,4,0))),"",VLOOKUP(B185,'EUROSTAT-Code'!$A$3:$D$698,4,0))</f>
        <v/>
      </c>
      <c r="B185" s="8" t="s">
        <v>257</v>
      </c>
      <c r="C185" s="8" t="s">
        <v>258</v>
      </c>
      <c r="D185" s="135">
        <v>5745</v>
      </c>
      <c r="E185" s="139"/>
      <c r="F185" s="139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>
        <v>15</v>
      </c>
      <c r="R185" t="e">
        <f>VLOOKUP(C185,'EUROSTAT-Code'!$G$3:$H$532,2,0)</f>
        <v>#N/A</v>
      </c>
      <c r="S185" t="e">
        <f t="shared" si="7"/>
        <v>#N/A</v>
      </c>
    </row>
    <row r="186" spans="1:19" x14ac:dyDescent="0.35">
      <c r="A186" t="str">
        <f>IF(OR(ISBLANK(VLOOKUP(B186,'EUROSTAT-Code'!$A$3:$D$698,4,0)),ISNA(VLOOKUP(B186,'EUROSTAT-Code'!$A$3:$D$698,4,0))),"",VLOOKUP(B186,'EUROSTAT-Code'!$A$3:$D$698,4,0))</f>
        <v/>
      </c>
      <c r="B186" s="4" t="s">
        <v>877</v>
      </c>
      <c r="C186" s="4" t="s">
        <v>2013</v>
      </c>
      <c r="D186" s="131">
        <v>3880</v>
      </c>
      <c r="E186" s="137">
        <v>1805</v>
      </c>
      <c r="F186" s="137"/>
      <c r="G186" s="132">
        <v>255</v>
      </c>
      <c r="H186" s="132">
        <v>310</v>
      </c>
      <c r="I186" s="132" t="s">
        <v>1967</v>
      </c>
      <c r="J186" s="132">
        <v>325</v>
      </c>
      <c r="K186" s="132">
        <v>740</v>
      </c>
      <c r="L186" s="132" t="s">
        <v>1967</v>
      </c>
      <c r="M186" s="132">
        <v>0</v>
      </c>
      <c r="N186" s="132">
        <v>0</v>
      </c>
      <c r="O186" s="132"/>
      <c r="P186" s="132"/>
      <c r="Q186" s="132">
        <v>0</v>
      </c>
      <c r="R186" t="e">
        <f>VLOOKUP(C186,'EUROSTAT-Code'!$G$3:$H$532,2,0)</f>
        <v>#N/A</v>
      </c>
      <c r="S186" t="e">
        <f t="shared" si="7"/>
        <v>#N/A</v>
      </c>
    </row>
    <row r="187" spans="1:19" x14ac:dyDescent="0.35">
      <c r="A187" t="str">
        <f>IF(OR(ISBLANK(VLOOKUP(B187,'EUROSTAT-Code'!$A$3:$D$698,4,0)),ISNA(VLOOKUP(B187,'EUROSTAT-Code'!$A$3:$D$698,4,0))),"",VLOOKUP(B187,'EUROSTAT-Code'!$A$3:$D$698,4,0))</f>
        <v/>
      </c>
      <c r="B187" s="6" t="s">
        <v>879</v>
      </c>
      <c r="C187" s="6" t="s">
        <v>2014</v>
      </c>
      <c r="D187" s="133">
        <v>405</v>
      </c>
      <c r="E187" s="138">
        <v>20</v>
      </c>
      <c r="F187" s="138"/>
      <c r="G187" s="134">
        <v>90</v>
      </c>
      <c r="H187" s="134">
        <v>270</v>
      </c>
      <c r="I187" s="134" t="s">
        <v>1967</v>
      </c>
      <c r="J187" s="134" t="s">
        <v>1967</v>
      </c>
      <c r="K187" s="134" t="s">
        <v>1967</v>
      </c>
      <c r="L187" s="134">
        <v>0</v>
      </c>
      <c r="M187" s="134">
        <v>0</v>
      </c>
      <c r="N187" s="134">
        <v>0</v>
      </c>
      <c r="O187" s="134"/>
      <c r="P187" s="134"/>
      <c r="Q187" s="134">
        <v>0</v>
      </c>
      <c r="R187" t="e">
        <f>VLOOKUP(C187,'EUROSTAT-Code'!$G$3:$H$532,2,0)</f>
        <v>#N/A</v>
      </c>
      <c r="S187" t="e">
        <f t="shared" si="7"/>
        <v>#N/A</v>
      </c>
    </row>
    <row r="188" spans="1:19" x14ac:dyDescent="0.35">
      <c r="A188" t="str">
        <f>IF(OR(ISBLANK(VLOOKUP(B188,'EUROSTAT-Code'!$A$3:$D$698,4,0)),ISNA(VLOOKUP(B188,'EUROSTAT-Code'!$A$3:$D$698,4,0))),"",VLOOKUP(B188,'EUROSTAT-Code'!$A$3:$D$698,4,0))</f>
        <v/>
      </c>
      <c r="B188" s="4" t="s">
        <v>882</v>
      </c>
      <c r="C188" s="4" t="s">
        <v>2015</v>
      </c>
      <c r="D188" s="131">
        <v>15</v>
      </c>
      <c r="E188" s="137">
        <v>0</v>
      </c>
      <c r="F188" s="137"/>
      <c r="G188" s="132">
        <v>0</v>
      </c>
      <c r="H188" s="132">
        <v>0</v>
      </c>
      <c r="I188" s="132">
        <v>0</v>
      </c>
      <c r="J188" s="132">
        <v>0</v>
      </c>
      <c r="K188" s="132">
        <v>0</v>
      </c>
      <c r="L188" s="132">
        <v>0</v>
      </c>
      <c r="M188" s="132">
        <v>0</v>
      </c>
      <c r="N188" s="132">
        <v>0</v>
      </c>
      <c r="O188" s="132"/>
      <c r="P188" s="132"/>
      <c r="Q188" s="132">
        <v>15</v>
      </c>
      <c r="R188" t="e">
        <f>VLOOKUP(C188,'EUROSTAT-Code'!$G$3:$H$532,2,0)</f>
        <v>#N/A</v>
      </c>
      <c r="S188" t="e">
        <f t="shared" si="7"/>
        <v>#N/A</v>
      </c>
    </row>
    <row r="189" spans="1:19" x14ac:dyDescent="0.35">
      <c r="A189" t="str">
        <f>IF(OR(ISBLANK(VLOOKUP(B189,'EUROSTAT-Code'!$A$3:$D$698,4,0)),ISNA(VLOOKUP(B189,'EUROSTAT-Code'!$A$3:$D$698,4,0))),"",VLOOKUP(B189,'EUROSTAT-Code'!$A$3:$D$698,4,0))</f>
        <v/>
      </c>
      <c r="B189" s="6" t="s">
        <v>883</v>
      </c>
      <c r="C189" s="6" t="s">
        <v>2027</v>
      </c>
      <c r="D189" s="133">
        <v>0</v>
      </c>
      <c r="E189" s="138">
        <v>0</v>
      </c>
      <c r="F189" s="138"/>
      <c r="G189" s="134">
        <v>0</v>
      </c>
      <c r="H189" s="134">
        <v>0</v>
      </c>
      <c r="I189" s="134">
        <v>0</v>
      </c>
      <c r="J189" s="134">
        <v>0</v>
      </c>
      <c r="K189" s="134">
        <v>0</v>
      </c>
      <c r="L189" s="134">
        <v>0</v>
      </c>
      <c r="M189" s="134">
        <v>0</v>
      </c>
      <c r="N189" s="134">
        <v>0</v>
      </c>
      <c r="O189" s="134"/>
      <c r="P189" s="134"/>
      <c r="Q189" s="134">
        <v>0</v>
      </c>
      <c r="R189" t="e">
        <f>VLOOKUP(C189,'EUROSTAT-Code'!$G$3:$H$532,2,0)</f>
        <v>#N/A</v>
      </c>
      <c r="S189" t="e">
        <f t="shared" si="7"/>
        <v>#N/A</v>
      </c>
    </row>
    <row r="190" spans="1:19" x14ac:dyDescent="0.35">
      <c r="A190" t="str">
        <f>IF(OR(ISBLANK(VLOOKUP(B190,'EUROSTAT-Code'!$A$3:$D$698,4,0)),ISNA(VLOOKUP(B190,'EUROSTAT-Code'!$A$3:$D$698,4,0))),"",VLOOKUP(B190,'EUROSTAT-Code'!$A$3:$D$698,4,0))</f>
        <v/>
      </c>
      <c r="B190" s="4" t="s">
        <v>884</v>
      </c>
      <c r="C190" s="4" t="s">
        <v>1434</v>
      </c>
      <c r="D190" s="131">
        <v>0</v>
      </c>
      <c r="E190" s="137">
        <v>0</v>
      </c>
      <c r="F190" s="137"/>
      <c r="G190" s="132">
        <v>0</v>
      </c>
      <c r="H190" s="132">
        <v>0</v>
      </c>
      <c r="I190" s="132">
        <v>0</v>
      </c>
      <c r="J190" s="132">
        <v>0</v>
      </c>
      <c r="K190" s="132">
        <v>0</v>
      </c>
      <c r="L190" s="132">
        <v>0</v>
      </c>
      <c r="M190" s="132">
        <v>0</v>
      </c>
      <c r="N190" s="132">
        <v>0</v>
      </c>
      <c r="O190" s="132"/>
      <c r="P190" s="132"/>
      <c r="Q190" s="132">
        <v>0</v>
      </c>
      <c r="R190" t="str">
        <f>VLOOKUP(C190,'EUROSTAT-Code'!$G$3:$H$532,2,0)</f>
        <v>PGR01_01_11</v>
      </c>
      <c r="S190" t="str">
        <f t="shared" si="7"/>
        <v>OK</v>
      </c>
    </row>
    <row r="191" spans="1:19" x14ac:dyDescent="0.35">
      <c r="A191" t="str">
        <f>IF(OR(ISBLANK(VLOOKUP(B191,'EUROSTAT-Code'!$A$3:$D$698,4,0)),ISNA(VLOOKUP(B191,'EUROSTAT-Code'!$A$3:$D$698,4,0))),"",VLOOKUP(B191,'EUROSTAT-Code'!$A$3:$D$698,4,0))</f>
        <v/>
      </c>
      <c r="B191" s="6" t="s">
        <v>886</v>
      </c>
      <c r="C191" s="6" t="s">
        <v>2016</v>
      </c>
      <c r="D191" s="133">
        <v>625</v>
      </c>
      <c r="E191" s="138">
        <v>110</v>
      </c>
      <c r="F191" s="138"/>
      <c r="G191" s="134">
        <v>20</v>
      </c>
      <c r="H191" s="134">
        <v>160</v>
      </c>
      <c r="I191" s="134">
        <v>0</v>
      </c>
      <c r="J191" s="134">
        <v>0</v>
      </c>
      <c r="K191" s="134" t="s">
        <v>1967</v>
      </c>
      <c r="L191" s="134">
        <v>230</v>
      </c>
      <c r="M191" s="134" t="s">
        <v>1967</v>
      </c>
      <c r="N191" s="134">
        <v>0</v>
      </c>
      <c r="O191" s="134"/>
      <c r="P191" s="134"/>
      <c r="Q191" s="134">
        <v>0</v>
      </c>
      <c r="R191" t="e">
        <f>VLOOKUP(C191,'EUROSTAT-Code'!$G$3:$H$532,2,0)</f>
        <v>#N/A</v>
      </c>
      <c r="S191" t="e">
        <f t="shared" si="7"/>
        <v>#N/A</v>
      </c>
    </row>
    <row r="192" spans="1:19" x14ac:dyDescent="0.35">
      <c r="A192" t="str">
        <f>IF(OR(ISBLANK(VLOOKUP(B192,'EUROSTAT-Code'!$A$3:$D$698,4,0)),ISNA(VLOOKUP(B192,'EUROSTAT-Code'!$A$3:$D$698,4,0))),"",VLOOKUP(B192,'EUROSTAT-Code'!$A$3:$D$698,4,0))</f>
        <v>x</v>
      </c>
      <c r="B192" s="4" t="s">
        <v>887</v>
      </c>
      <c r="C192" s="4" t="s">
        <v>1437</v>
      </c>
      <c r="D192" s="131">
        <v>5</v>
      </c>
      <c r="E192" s="137">
        <v>0</v>
      </c>
      <c r="F192" s="137"/>
      <c r="G192" s="132">
        <v>0</v>
      </c>
      <c r="H192" s="132">
        <v>0</v>
      </c>
      <c r="I192" s="132">
        <v>0</v>
      </c>
      <c r="J192" s="132">
        <v>0</v>
      </c>
      <c r="K192" s="132">
        <v>0</v>
      </c>
      <c r="L192" s="132">
        <v>0</v>
      </c>
      <c r="M192" s="132">
        <v>0</v>
      </c>
      <c r="N192" s="132">
        <v>0</v>
      </c>
      <c r="O192" s="132"/>
      <c r="P192" s="132"/>
      <c r="Q192" s="132">
        <v>0</v>
      </c>
      <c r="R192" t="str">
        <f>VLOOKUP(C192,'EUROSTAT-Code'!$G$3:$H$532,2,0)</f>
        <v>PGR01_01_14</v>
      </c>
      <c r="S192" t="str">
        <f t="shared" si="7"/>
        <v>OK</v>
      </c>
    </row>
    <row r="193" spans="1:19" x14ac:dyDescent="0.35">
      <c r="A193" t="str">
        <f>IF(OR(ISBLANK(VLOOKUP(B193,'EUROSTAT-Code'!$A$3:$D$698,4,0)),ISNA(VLOOKUP(B193,'EUROSTAT-Code'!$A$3:$D$698,4,0))),"",VLOOKUP(B193,'EUROSTAT-Code'!$A$3:$D$698,4,0))</f>
        <v/>
      </c>
      <c r="B193" s="6" t="s">
        <v>888</v>
      </c>
      <c r="C193" s="6" t="s">
        <v>1438</v>
      </c>
      <c r="D193" s="133">
        <v>55</v>
      </c>
      <c r="E193" s="138">
        <v>15</v>
      </c>
      <c r="F193" s="138"/>
      <c r="G193" s="134" t="s">
        <v>1967</v>
      </c>
      <c r="H193" s="134">
        <v>25</v>
      </c>
      <c r="I193" s="134">
        <v>0</v>
      </c>
      <c r="J193" s="134">
        <v>0</v>
      </c>
      <c r="K193" s="134" t="s">
        <v>1967</v>
      </c>
      <c r="L193" s="134">
        <v>0</v>
      </c>
      <c r="M193" s="134">
        <v>0</v>
      </c>
      <c r="N193" s="134">
        <v>0</v>
      </c>
      <c r="O193" s="134"/>
      <c r="P193" s="134"/>
      <c r="Q193" s="134">
        <v>0</v>
      </c>
      <c r="R193" t="str">
        <f>VLOOKUP(C193,'EUROSTAT-Code'!$G$3:$H$532,2,0)</f>
        <v>PGR01_01_15</v>
      </c>
      <c r="S193" t="str">
        <f t="shared" si="7"/>
        <v>OK</v>
      </c>
    </row>
    <row r="194" spans="1:19" x14ac:dyDescent="0.35">
      <c r="A194" t="str">
        <f>IF(OR(ISBLANK(VLOOKUP(B194,'EUROSTAT-Code'!$A$3:$D$698,4,0)),ISNA(VLOOKUP(B194,'EUROSTAT-Code'!$A$3:$D$698,4,0))),"",VLOOKUP(B194,'EUROSTAT-Code'!$A$3:$D$698,4,0))</f>
        <v/>
      </c>
      <c r="B194" s="4" t="s">
        <v>892</v>
      </c>
      <c r="C194" s="4" t="s">
        <v>2017</v>
      </c>
      <c r="D194" s="131">
        <v>760</v>
      </c>
      <c r="E194" s="137">
        <v>440</v>
      </c>
      <c r="F194" s="137"/>
      <c r="G194" s="132">
        <v>45</v>
      </c>
      <c r="H194" s="132">
        <v>75</v>
      </c>
      <c r="I194" s="132" t="s">
        <v>1967</v>
      </c>
      <c r="J194" s="132" t="s">
        <v>1967</v>
      </c>
      <c r="K194" s="132">
        <v>160</v>
      </c>
      <c r="L194" s="132" t="s">
        <v>1967</v>
      </c>
      <c r="M194" s="132">
        <v>0</v>
      </c>
      <c r="N194" s="132">
        <v>0</v>
      </c>
      <c r="O194" s="132"/>
      <c r="P194" s="132"/>
      <c r="Q194" s="132">
        <v>0</v>
      </c>
      <c r="R194" t="e">
        <f>VLOOKUP(C194,'EUROSTAT-Code'!$G$3:$H$532,2,0)</f>
        <v>#N/A</v>
      </c>
      <c r="S194" t="e">
        <f t="shared" si="7"/>
        <v>#N/A</v>
      </c>
    </row>
    <row r="195" spans="1:19" x14ac:dyDescent="0.35">
      <c r="A195" t="str">
        <f>IF(OR(ISBLANK(VLOOKUP(B195,'EUROSTAT-Code'!$A$3:$D$698,4,0)),ISNA(VLOOKUP(B195,'EUROSTAT-Code'!$A$3:$D$698,4,0))),"",VLOOKUP(B195,'EUROSTAT-Code'!$A$3:$D$698,4,0))</f>
        <v/>
      </c>
      <c r="B195" s="6" t="s">
        <v>922</v>
      </c>
      <c r="C195" s="6" t="s">
        <v>2018</v>
      </c>
      <c r="D195" s="133"/>
      <c r="E195" s="138"/>
      <c r="F195" s="138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t="e">
        <f>VLOOKUP(C195,'EUROSTAT-Code'!$G$3:$H$532,2,0)</f>
        <v>#N/A</v>
      </c>
      <c r="S195" t="e">
        <f t="shared" si="7"/>
        <v>#N/A</v>
      </c>
    </row>
    <row r="196" spans="1:19" x14ac:dyDescent="0.35">
      <c r="A196" t="str">
        <f>IF(OR(ISBLANK(VLOOKUP(B196,'EUROSTAT-Code'!$A$3:$D$698,4,0)),ISNA(VLOOKUP(B196,'EUROSTAT-Code'!$A$3:$D$698,4,0))),"",VLOOKUP(B196,'EUROSTAT-Code'!$A$3:$D$698,4,0))</f>
        <v/>
      </c>
      <c r="B196" s="4" t="s">
        <v>940</v>
      </c>
      <c r="C196" s="4" t="s">
        <v>1471</v>
      </c>
      <c r="D196" s="131">
        <v>0</v>
      </c>
      <c r="E196" s="137">
        <v>0</v>
      </c>
      <c r="F196" s="137"/>
      <c r="G196" s="132">
        <v>0</v>
      </c>
      <c r="H196" s="132">
        <v>0</v>
      </c>
      <c r="I196" s="132">
        <v>0</v>
      </c>
      <c r="J196" s="132">
        <v>0</v>
      </c>
      <c r="K196" s="132">
        <v>0</v>
      </c>
      <c r="L196" s="132">
        <v>0</v>
      </c>
      <c r="M196" s="132">
        <v>0</v>
      </c>
      <c r="N196" s="132">
        <v>0</v>
      </c>
      <c r="O196" s="132"/>
      <c r="P196" s="132"/>
      <c r="Q196" s="132">
        <v>0</v>
      </c>
      <c r="R196" t="str">
        <f>VLOOKUP(C196,'EUROSTAT-Code'!$G$3:$H$532,2,0)</f>
        <v>ZR04_01_01</v>
      </c>
      <c r="S196" t="str">
        <f t="shared" si="7"/>
        <v>OK</v>
      </c>
    </row>
    <row r="197" spans="1:19" x14ac:dyDescent="0.35">
      <c r="A197" t="str">
        <f>IF(OR(ISBLANK(VLOOKUP(B197,'EUROSTAT-Code'!$A$3:$D$698,4,0)),ISNA(VLOOKUP(B197,'EUROSTAT-Code'!$A$3:$D$698,4,0))),"",VLOOKUP(B197,'EUROSTAT-Code'!$A$3:$D$698,4,0))</f>
        <v/>
      </c>
      <c r="B197" s="6" t="s">
        <v>942</v>
      </c>
      <c r="C197" s="6" t="s">
        <v>1473</v>
      </c>
      <c r="D197" s="133">
        <v>0</v>
      </c>
      <c r="E197" s="138">
        <v>0</v>
      </c>
      <c r="F197" s="138"/>
      <c r="G197" s="134">
        <v>0</v>
      </c>
      <c r="H197" s="134">
        <v>0</v>
      </c>
      <c r="I197" s="134">
        <v>0</v>
      </c>
      <c r="J197" s="134">
        <v>0</v>
      </c>
      <c r="K197" s="134">
        <v>0</v>
      </c>
      <c r="L197" s="134">
        <v>0</v>
      </c>
      <c r="M197" s="134">
        <v>0</v>
      </c>
      <c r="N197" s="134">
        <v>0</v>
      </c>
      <c r="O197" s="134"/>
      <c r="P197" s="134"/>
      <c r="Q197" s="134">
        <v>0</v>
      </c>
      <c r="R197" t="str">
        <f>VLOOKUP(C197,'EUROSTAT-Code'!$G$3:$H$532,2,0)</f>
        <v>ZR04_01_04</v>
      </c>
      <c r="S197" t="str">
        <f t="shared" si="7"/>
        <v>OK</v>
      </c>
    </row>
    <row r="198" spans="1:19" x14ac:dyDescent="0.35">
      <c r="A198" t="str">
        <f>IF(OR(ISBLANK(VLOOKUP(B198,'EUROSTAT-Code'!$A$3:$D$698,4,0)),ISNA(VLOOKUP(B198,'EUROSTAT-Code'!$A$3:$D$698,4,0))),"",VLOOKUP(B198,'EUROSTAT-Code'!$A$3:$D$698,4,0))</f>
        <v/>
      </c>
      <c r="B198" s="4" t="s">
        <v>949</v>
      </c>
      <c r="C198" s="4" t="s">
        <v>372</v>
      </c>
      <c r="D198" s="131">
        <v>675</v>
      </c>
      <c r="E198" s="137">
        <v>545</v>
      </c>
      <c r="F198" s="137"/>
      <c r="G198" s="132">
        <v>25</v>
      </c>
      <c r="H198" s="132">
        <v>0</v>
      </c>
      <c r="I198" s="132">
        <v>0</v>
      </c>
      <c r="J198" s="132">
        <v>0</v>
      </c>
      <c r="K198" s="132">
        <v>75</v>
      </c>
      <c r="L198" s="132">
        <v>0</v>
      </c>
      <c r="M198" s="132">
        <v>0</v>
      </c>
      <c r="N198" s="132" t="s">
        <v>1967</v>
      </c>
      <c r="O198" s="132"/>
      <c r="P198" s="132"/>
      <c r="Q198" s="132">
        <v>0</v>
      </c>
    </row>
    <row r="199" spans="1:19" x14ac:dyDescent="0.35">
      <c r="A199" t="str">
        <f>IF(OR(ISBLANK(VLOOKUP(B199,'EUROSTAT-Code'!$A$3:$D$698,4,0)),ISNA(VLOOKUP(B199,'EUROSTAT-Code'!$A$3:$D$698,4,0))),"",VLOOKUP(B199,'EUROSTAT-Code'!$A$3:$D$698,4,0))</f>
        <v/>
      </c>
      <c r="B199" s="6" t="s">
        <v>373</v>
      </c>
      <c r="C199" s="6" t="s">
        <v>374</v>
      </c>
      <c r="D199" s="133">
        <v>45</v>
      </c>
      <c r="E199" s="138">
        <v>5</v>
      </c>
      <c r="F199" s="138"/>
      <c r="G199" s="134">
        <v>0</v>
      </c>
      <c r="H199" s="134">
        <v>0</v>
      </c>
      <c r="I199" s="134">
        <v>0</v>
      </c>
      <c r="J199" s="134">
        <v>0</v>
      </c>
      <c r="K199" s="134">
        <v>0</v>
      </c>
      <c r="L199" s="134">
        <v>5</v>
      </c>
      <c r="M199" s="134">
        <v>20</v>
      </c>
      <c r="N199" s="134">
        <v>0</v>
      </c>
      <c r="O199" s="134"/>
      <c r="P199" s="134"/>
      <c r="Q199" s="134">
        <v>15</v>
      </c>
    </row>
    <row r="200" spans="1:19" x14ac:dyDescent="0.35">
      <c r="A200" t="str">
        <f>IF(OR(ISBLANK(VLOOKUP(B200,'EUROSTAT-Code'!$A$3:$D$698,4,0)),ISNA(VLOOKUP(B200,'EUROSTAT-Code'!$A$3:$D$698,4,0))),"",VLOOKUP(B200,'EUROSTAT-Code'!$A$3:$D$698,4,0))</f>
        <v/>
      </c>
      <c r="B200" s="4" t="s">
        <v>373</v>
      </c>
      <c r="C200" s="4" t="s">
        <v>375</v>
      </c>
      <c r="D200" s="131">
        <v>45</v>
      </c>
      <c r="E200" s="137">
        <v>10</v>
      </c>
      <c r="F200" s="137"/>
      <c r="G200" s="132" t="s">
        <v>1967</v>
      </c>
      <c r="H200" s="132">
        <v>25</v>
      </c>
      <c r="I200" s="132">
        <v>0</v>
      </c>
      <c r="J200" s="132" t="s">
        <v>1967</v>
      </c>
      <c r="K200" s="132">
        <v>0</v>
      </c>
      <c r="L200" s="132">
        <v>0</v>
      </c>
      <c r="M200" s="132">
        <v>0</v>
      </c>
      <c r="N200" s="132">
        <v>0</v>
      </c>
      <c r="O200" s="132"/>
      <c r="P200" s="132"/>
      <c r="Q200" s="132">
        <v>0</v>
      </c>
    </row>
    <row r="201" spans="1:19" x14ac:dyDescent="0.35">
      <c r="A201" t="str">
        <f>IF(OR(ISBLANK(VLOOKUP(B201,'EUROSTAT-Code'!$A$3:$D$698,4,0)),ISNA(VLOOKUP(B201,'EUROSTAT-Code'!$A$3:$D$698,4,0))),"",VLOOKUP(B201,'EUROSTAT-Code'!$A$3:$D$698,4,0))</f>
        <v/>
      </c>
      <c r="B201" s="6" t="s">
        <v>373</v>
      </c>
      <c r="C201" s="6" t="s">
        <v>376</v>
      </c>
      <c r="D201" s="133">
        <v>65</v>
      </c>
      <c r="E201" s="138" t="s">
        <v>1967</v>
      </c>
      <c r="F201" s="138"/>
      <c r="G201" s="134">
        <v>0</v>
      </c>
      <c r="H201" s="134" t="s">
        <v>1967</v>
      </c>
      <c r="I201" s="134">
        <v>0</v>
      </c>
      <c r="J201" s="134">
        <v>0</v>
      </c>
      <c r="K201" s="134" t="s">
        <v>1967</v>
      </c>
      <c r="L201" s="134">
        <v>0</v>
      </c>
      <c r="M201" s="134" t="s">
        <v>1967</v>
      </c>
      <c r="N201" s="134">
        <v>65</v>
      </c>
      <c r="O201" s="134"/>
      <c r="P201" s="134"/>
      <c r="Q201" s="134">
        <v>0</v>
      </c>
    </row>
    <row r="202" spans="1:19" x14ac:dyDescent="0.35">
      <c r="A202" t="str">
        <f>IF(OR(ISBLANK(VLOOKUP(B202,'EUROSTAT-Code'!$A$3:$D$698,4,0)),ISNA(VLOOKUP(B202,'EUROSTAT-Code'!$A$3:$D$698,4,0))),"",VLOOKUP(B202,'EUROSTAT-Code'!$A$3:$D$698,4,0))</f>
        <v/>
      </c>
      <c r="B202" s="4" t="s">
        <v>373</v>
      </c>
      <c r="C202" s="4" t="s">
        <v>378</v>
      </c>
      <c r="D202" s="131">
        <v>295</v>
      </c>
      <c r="E202" s="137">
        <v>25</v>
      </c>
      <c r="F202" s="137"/>
      <c r="G202" s="132">
        <v>0</v>
      </c>
      <c r="H202" s="132">
        <v>0</v>
      </c>
      <c r="I202" s="132">
        <v>0</v>
      </c>
      <c r="J202" s="132">
        <v>0</v>
      </c>
      <c r="K202" s="132">
        <v>0</v>
      </c>
      <c r="L202" s="132">
        <v>250</v>
      </c>
      <c r="M202" s="132">
        <v>0</v>
      </c>
      <c r="N202" s="132">
        <v>10</v>
      </c>
      <c r="O202" s="132"/>
      <c r="P202" s="132"/>
      <c r="Q202" s="132">
        <v>0</v>
      </c>
    </row>
    <row r="203" spans="1:19" x14ac:dyDescent="0.35">
      <c r="A203" t="str">
        <f>IF(OR(ISBLANK(VLOOKUP(B203,'EUROSTAT-Code'!$A$3:$D$698,4,0)),ISNA(VLOOKUP(B203,'EUROSTAT-Code'!$A$3:$D$698,4,0))),"",VLOOKUP(B203,'EUROSTAT-Code'!$A$3:$D$698,4,0))</f>
        <v/>
      </c>
      <c r="B203" s="6" t="s">
        <v>373</v>
      </c>
      <c r="C203" s="6" t="s">
        <v>379</v>
      </c>
      <c r="D203" s="133">
        <v>30</v>
      </c>
      <c r="E203" s="138">
        <v>5</v>
      </c>
      <c r="F203" s="138"/>
      <c r="G203" s="134">
        <v>0</v>
      </c>
      <c r="H203" s="134">
        <v>0</v>
      </c>
      <c r="I203" s="134">
        <v>0</v>
      </c>
      <c r="J203" s="134">
        <v>0</v>
      </c>
      <c r="K203" s="134">
        <v>0</v>
      </c>
      <c r="L203" s="134">
        <v>0</v>
      </c>
      <c r="M203" s="134">
        <v>0</v>
      </c>
      <c r="N203" s="134">
        <v>20</v>
      </c>
      <c r="O203" s="134"/>
      <c r="P203" s="134"/>
      <c r="Q203" s="134">
        <v>0</v>
      </c>
    </row>
    <row r="204" spans="1:19" x14ac:dyDescent="0.35">
      <c r="A204" t="str">
        <f>IF(OR(ISBLANK(VLOOKUP(B204,'EUROSTAT-Code'!$A$3:$D$698,4,0)),ISNA(VLOOKUP(B204,'EUROSTAT-Code'!$A$3:$D$698,4,0))),"",VLOOKUP(B204,'EUROSTAT-Code'!$A$3:$D$698,4,0))</f>
        <v/>
      </c>
      <c r="B204" s="4" t="s">
        <v>373</v>
      </c>
      <c r="C204" s="4" t="s">
        <v>380</v>
      </c>
      <c r="D204" s="131">
        <v>340</v>
      </c>
      <c r="E204" s="137">
        <v>130</v>
      </c>
      <c r="F204" s="137"/>
      <c r="G204" s="132">
        <v>0</v>
      </c>
      <c r="H204" s="132">
        <v>20</v>
      </c>
      <c r="I204" s="132">
        <v>0</v>
      </c>
      <c r="J204" s="132">
        <v>35</v>
      </c>
      <c r="K204" s="132" t="s">
        <v>1967</v>
      </c>
      <c r="L204" s="132">
        <v>0</v>
      </c>
      <c r="M204" s="132">
        <v>0</v>
      </c>
      <c r="N204" s="132">
        <v>130</v>
      </c>
      <c r="O204" s="132"/>
      <c r="P204" s="132"/>
      <c r="Q204" s="132">
        <v>0</v>
      </c>
    </row>
    <row r="205" spans="1:19" x14ac:dyDescent="0.35">
      <c r="A205" t="str">
        <f>IF(OR(ISBLANK(VLOOKUP(B205,'EUROSTAT-Code'!$A$3:$D$698,4,0)),ISNA(VLOOKUP(B205,'EUROSTAT-Code'!$A$3:$D$698,4,0))),"",VLOOKUP(B205,'EUROSTAT-Code'!$A$3:$D$698,4,0))</f>
        <v/>
      </c>
      <c r="B205" s="6" t="s">
        <v>373</v>
      </c>
      <c r="C205" s="6" t="s">
        <v>381</v>
      </c>
      <c r="D205" s="133">
        <v>10</v>
      </c>
      <c r="E205" s="138">
        <v>0</v>
      </c>
      <c r="F205" s="138"/>
      <c r="G205" s="134">
        <v>0</v>
      </c>
      <c r="H205" s="134">
        <v>0</v>
      </c>
      <c r="I205" s="134">
        <v>0</v>
      </c>
      <c r="J205" s="134">
        <v>0</v>
      </c>
      <c r="K205" s="134">
        <v>0</v>
      </c>
      <c r="L205" s="134">
        <v>0</v>
      </c>
      <c r="M205" s="134">
        <v>0</v>
      </c>
      <c r="N205" s="134">
        <v>5</v>
      </c>
      <c r="O205" s="134"/>
      <c r="P205" s="134"/>
      <c r="Q205" s="134">
        <v>0</v>
      </c>
    </row>
    <row r="206" spans="1:19" x14ac:dyDescent="0.35">
      <c r="A206" t="str">
        <f>IF(OR(ISBLANK(VLOOKUP(B206,'EUROSTAT-Code'!$A$3:$D$698,4,0)),ISNA(VLOOKUP(B206,'EUROSTAT-Code'!$A$3:$D$698,4,0))),"",VLOOKUP(B206,'EUROSTAT-Code'!$A$3:$D$698,4,0))</f>
        <v/>
      </c>
      <c r="B206" s="4" t="s">
        <v>373</v>
      </c>
      <c r="C206" s="4" t="s">
        <v>382</v>
      </c>
      <c r="D206" s="131">
        <v>90</v>
      </c>
      <c r="E206" s="137" t="s">
        <v>1967</v>
      </c>
      <c r="F206" s="137"/>
      <c r="G206" s="132">
        <v>0</v>
      </c>
      <c r="H206" s="132">
        <v>0</v>
      </c>
      <c r="I206" s="132">
        <v>0</v>
      </c>
      <c r="J206" s="132">
        <v>0</v>
      </c>
      <c r="K206" s="132">
        <v>0</v>
      </c>
      <c r="L206" s="132">
        <v>0</v>
      </c>
      <c r="M206" s="132">
        <v>0</v>
      </c>
      <c r="N206" s="132">
        <v>90</v>
      </c>
      <c r="O206" s="132"/>
      <c r="P206" s="132"/>
      <c r="Q206" s="132">
        <v>0</v>
      </c>
    </row>
    <row r="207" spans="1:19" x14ac:dyDescent="0.35">
      <c r="A207" t="str">
        <f>IF(OR(ISBLANK(VLOOKUP(B207,'EUROSTAT-Code'!$A$3:$D$698,4,0)),ISNA(VLOOKUP(B207,'EUROSTAT-Code'!$A$3:$D$698,4,0))),"",VLOOKUP(B207,'EUROSTAT-Code'!$A$3:$D$698,4,0))</f>
        <v/>
      </c>
      <c r="B207" s="6" t="s">
        <v>373</v>
      </c>
      <c r="C207" s="6" t="s">
        <v>383</v>
      </c>
      <c r="D207" s="133">
        <v>275</v>
      </c>
      <c r="E207" s="138">
        <v>185</v>
      </c>
      <c r="F207" s="138"/>
      <c r="G207" s="134">
        <v>10</v>
      </c>
      <c r="H207" s="134">
        <v>10</v>
      </c>
      <c r="I207" s="134" t="s">
        <v>1967</v>
      </c>
      <c r="J207" s="134" t="s">
        <v>1967</v>
      </c>
      <c r="K207" s="134">
        <v>55</v>
      </c>
      <c r="L207" s="134">
        <v>0</v>
      </c>
      <c r="M207" s="134">
        <v>0</v>
      </c>
      <c r="N207" s="134" t="s">
        <v>1967</v>
      </c>
      <c r="O207" s="134"/>
      <c r="P207" s="134"/>
      <c r="Q207" s="134">
        <v>0</v>
      </c>
    </row>
    <row r="208" spans="1:19" x14ac:dyDescent="0.35">
      <c r="A208" t="str">
        <f>IF(OR(ISBLANK(VLOOKUP(B208,'EUROSTAT-Code'!$A$3:$D$698,4,0)),ISNA(VLOOKUP(B208,'EUROSTAT-Code'!$A$3:$D$698,4,0))),"",VLOOKUP(B208,'EUROSTAT-Code'!$A$3:$D$698,4,0))</f>
        <v/>
      </c>
      <c r="B208" s="4" t="s">
        <v>373</v>
      </c>
      <c r="C208" s="4" t="s">
        <v>385</v>
      </c>
      <c r="D208" s="131">
        <v>0</v>
      </c>
      <c r="E208" s="137">
        <v>0</v>
      </c>
      <c r="F208" s="137"/>
      <c r="G208" s="132">
        <v>0</v>
      </c>
      <c r="H208" s="132">
        <v>0</v>
      </c>
      <c r="I208" s="132">
        <v>0</v>
      </c>
      <c r="J208" s="132">
        <v>0</v>
      </c>
      <c r="K208" s="132">
        <v>0</v>
      </c>
      <c r="L208" s="132">
        <v>0</v>
      </c>
      <c r="M208" s="132">
        <v>0</v>
      </c>
      <c r="N208" s="132">
        <v>0</v>
      </c>
      <c r="O208" s="132"/>
      <c r="P208" s="132"/>
      <c r="Q208" s="132">
        <v>0</v>
      </c>
    </row>
    <row r="209" spans="1:17" x14ac:dyDescent="0.35">
      <c r="A209" t="str">
        <f>IF(OR(ISBLANK(VLOOKUP(B209,'EUROSTAT-Code'!$A$3:$D$698,4,0)),ISNA(VLOOKUP(B209,'EUROSTAT-Code'!$A$3:$D$698,4,0))),"",VLOOKUP(B209,'EUROSTAT-Code'!$A$3:$D$698,4,0))</f>
        <v/>
      </c>
      <c r="B209" s="6" t="s">
        <v>373</v>
      </c>
      <c r="C209" s="6" t="s">
        <v>386</v>
      </c>
      <c r="D209" s="133">
        <v>0</v>
      </c>
      <c r="E209" s="138">
        <v>0</v>
      </c>
      <c r="F209" s="138"/>
      <c r="G209" s="134" t="s">
        <v>1967</v>
      </c>
      <c r="H209" s="134">
        <v>0</v>
      </c>
      <c r="I209" s="134">
        <v>0</v>
      </c>
      <c r="J209" s="134">
        <v>0</v>
      </c>
      <c r="K209" s="134">
        <v>0</v>
      </c>
      <c r="L209" s="134">
        <v>0</v>
      </c>
      <c r="M209" s="134">
        <v>0</v>
      </c>
      <c r="N209" s="134">
        <v>0</v>
      </c>
      <c r="O209" s="134"/>
      <c r="P209" s="134"/>
      <c r="Q209" s="134">
        <v>0</v>
      </c>
    </row>
    <row r="210" spans="1:17" x14ac:dyDescent="0.35">
      <c r="A210" t="str">
        <f>IF(OR(ISBLANK(VLOOKUP(B210,'EUROSTAT-Code'!$A$3:$D$698,4,0)),ISNA(VLOOKUP(B210,'EUROSTAT-Code'!$A$3:$D$698,4,0))),"",VLOOKUP(B210,'EUROSTAT-Code'!$A$3:$D$698,4,0))</f>
        <v/>
      </c>
      <c r="B210" s="4" t="s">
        <v>373</v>
      </c>
      <c r="C210" s="4" t="s">
        <v>387</v>
      </c>
      <c r="D210" s="131">
        <v>20</v>
      </c>
      <c r="E210" s="137">
        <v>5</v>
      </c>
      <c r="F210" s="137"/>
      <c r="G210" s="132">
        <v>0</v>
      </c>
      <c r="H210" s="132">
        <v>0</v>
      </c>
      <c r="I210" s="132">
        <v>0</v>
      </c>
      <c r="J210" s="132">
        <v>0</v>
      </c>
      <c r="K210" s="132">
        <v>0</v>
      </c>
      <c r="L210" s="132">
        <v>0</v>
      </c>
      <c r="M210" s="132">
        <v>0</v>
      </c>
      <c r="N210" s="132">
        <v>15</v>
      </c>
      <c r="O210" s="132"/>
      <c r="P210" s="132"/>
      <c r="Q210" s="132">
        <v>0</v>
      </c>
    </row>
    <row r="211" spans="1:17" x14ac:dyDescent="0.35"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1:17" x14ac:dyDescent="0.35"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17" x14ac:dyDescent="0.35"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17" x14ac:dyDescent="0.35"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17" x14ac:dyDescent="0.35"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17" x14ac:dyDescent="0.35"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17" x14ac:dyDescent="0.35"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17" x14ac:dyDescent="0.35"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17" x14ac:dyDescent="0.35"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17" x14ac:dyDescent="0.35"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17" x14ac:dyDescent="0.35"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17" x14ac:dyDescent="0.35"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17" x14ac:dyDescent="0.35"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17" x14ac:dyDescent="0.35"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</sheetData>
  <conditionalFormatting sqref="C1:C2">
    <cfRule type="cellIs" dxfId="20" priority="3" operator="equal">
      <formula>0</formula>
    </cfRule>
  </conditionalFormatting>
  <conditionalFormatting sqref="D1:O1 D2:L3 E4:P4 D5:Q5 C490:O1048576">
    <cfRule type="cellIs" dxfId="19" priority="2" operator="equal">
      <formula>0</formula>
    </cfRule>
  </conditionalFormatting>
  <conditionalFormatting sqref="P2">
    <cfRule type="cellIs" dxfId="18" priority="4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Publication</vt:lpstr>
      <vt:lpstr>EUROSTAT-Code used</vt:lpstr>
      <vt:lpstr>EUROSTAT-Code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BigMovers</vt:lpstr>
      <vt:lpstr>Publication!Print_Titles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Jacqué</dc:creator>
  <cp:lastModifiedBy>Claire Remmy</cp:lastModifiedBy>
  <cp:lastPrinted>2019-07-11T14:02:07Z</cp:lastPrinted>
  <dcterms:created xsi:type="dcterms:W3CDTF">2019-07-02T09:30:17Z</dcterms:created>
  <dcterms:modified xsi:type="dcterms:W3CDTF">2025-05-26T09:08:27Z</dcterms:modified>
</cp:coreProperties>
</file>